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I11" i="1"/>
  <c r="I12" i="1"/>
  <c r="I13" i="1"/>
  <c r="I14" i="1"/>
  <c r="I15" i="1"/>
  <c r="I16" i="1"/>
  <c r="I17"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9" i="1"/>
  <c r="C20" i="1"/>
  <c r="C21" i="1"/>
  <c r="C22" i="1"/>
  <c r="C10" i="1"/>
  <c r="F5" i="1"/>
  <c r="I21" i="2"/>
  <c r="K45" i="2"/>
  <c r="H21" i="2"/>
  <c r="J21" i="2"/>
  <c r="D17" i="2"/>
  <c r="D5" i="2"/>
  <c r="G10" i="1"/>
</calcChain>
</file>

<file path=xl/sharedStrings.xml><?xml version="1.0" encoding="utf-8"?>
<sst xmlns="http://schemas.openxmlformats.org/spreadsheetml/2006/main" count="261" uniqueCount="173">
  <si>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</si>
  <si>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</si>
  <si>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</si>
  <si>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</si>
  <si>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</si>
  <si>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</si>
  <si>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</si>
  <si>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</si>
  <si>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</si>
  <si>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</si>
  <si>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</si>
  <si>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</si>
  <si>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</si>
  <si>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</si>
  <si>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</si>
  <si>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</si>
  <si>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</si>
  <si>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</si>
  <si>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</si>
  <si>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</si>
  <si>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</si>
  <si>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</si>
  <si>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</si>
  <si>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</si>
  <si>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</si>
  <si>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</si>
  <si>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</si>
  <si>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</si>
  <si>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</si>
  <si>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</si>
  <si>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</si>
  <si>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</si>
  <si>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</si>
  <si>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</si>
  <si>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</si>
  <si>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</si>
  <si>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</si>
  <si>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</si>
  <si>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</si>
  <si>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</si>
  <si>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</si>
  <si>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</si>
  <si>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</si>
  <si>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</si>
  <si>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</si>
  <si>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</si>
  <si>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</si>
  <si>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</si>
  <si>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</si>
  <si>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</si>
  <si>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</si>
  <si>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</si>
  <si>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</si>
  <si>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</si>
  <si>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</si>
  <si>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</si>
  <si>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</si>
  <si>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</si>
  <si>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</si>
  <si>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</si>
  <si>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</si>
  <si>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</si>
  <si>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</si>
  <si>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</si>
  <si>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</si>
  <si>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</si>
  <si>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</si>
  <si>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</si>
  <si>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</si>
  <si>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</si>
  <si>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</si>
  <si>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</si>
  <si>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</si>
  <si>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</si>
  <si>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</si>
  <si>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</si>
  <si>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</si>
  <si>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</si>
  <si>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</si>
  <si>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</si>
  <si>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</si>
  <si>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</si>
  <si>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</si>
  <si>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</si>
  <si>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</si>
  <si>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</si>
  <si>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</si>
  <si>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</si>
  <si>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</si>
  <si>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</si>
  <si>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</si>
  <si>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</si>
  <si>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</si>
  <si>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</si>
  <si>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</si>
  <si>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</si>
  <si>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</si>
  <si>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</si>
  <si>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</si>
  <si>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</si>
  <si>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</si>
  <si>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</si>
  <si>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</si>
  <si>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</si>
  <si>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</si>
  <si>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</si>
  <si>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</si>
  <si>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</si>
  <si>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</si>
  <si>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</si>
  <si>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</si>
  <si>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</si>
  <si>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</si>
  <si>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</si>
  <si>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</si>
  <si>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</si>
  <si>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</si>
  <si>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</si>
  <si>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</si>
  <si>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</si>
  <si>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</si>
  <si>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</si>
  <si>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</si>
  <si>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</si>
  <si>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</si>
  <si>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</si>
  <si>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</si>
  <si>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</si>
  <si>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</si>
  <si>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</si>
  <si>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</si>
  <si>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</si>
  <si>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</si>
  <si>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</si>
  <si>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</si>
  <si>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</si>
  <si>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</si>
  <si>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</si>
  <si>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</si>
  <si>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</si>
  <si>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</si>
  <si>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</si>
  <si>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</si>
  <si>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</si>
  <si>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</si>
  <si>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Asia, África y Oriente al final del siglo XX</t>
  </si>
  <si>
    <t>Mabel López</t>
  </si>
  <si>
    <t>CS_10_02_CO_REC120</t>
  </si>
  <si>
    <t>F1</t>
  </si>
  <si>
    <t>F2</t>
  </si>
  <si>
    <t>F3</t>
  </si>
  <si>
    <t>F4</t>
  </si>
  <si>
    <t>F5</t>
  </si>
  <si>
    <t>Fotografía</t>
  </si>
  <si>
    <t>Vertical</t>
  </si>
  <si>
    <t>http://esp.rt.com/actualidad/public_images/da2/da28e6762cf11c20fa2e0c22d4bd6eea_article.jpg</t>
  </si>
  <si>
    <t xml:space="preserve">Imagen o mapa del conflicto por el dominio territorial de las islas Senkaku entre China y Japón </t>
  </si>
  <si>
    <t>http://i1114.photobucket.com/albums/k531/Pylmon54/Historia/Islam%201/1OrienteMedioIGMcopia.jpg</t>
  </si>
  <si>
    <t xml:space="preserve">Mapa de algunos de los territorios que antes de la Primera Guerra Mundial fueron del Imperio otomano </t>
  </si>
  <si>
    <t>http://www.infobae.com/adjuntos/jpg/2013/04/177117.jpg</t>
  </si>
  <si>
    <t xml:space="preserve">esculturas son un homenaje al líder norcoreano Kim Il Sung, fundador de Corea del Norte. </t>
  </si>
  <si>
    <t>http://www.galeon.com/jqb/articulos/apec_members.jpg</t>
  </si>
  <si>
    <t xml:space="preserve">El mapa de miembros de la apec (Cooperación Económica de Asia Pacífico) </t>
  </si>
  <si>
    <t>http://go.hrw.com/atlas/span_map/taiwan.gif</t>
  </si>
  <si>
    <t>Mapa donde se entienda el conflicto entre la República Popular China y Taiwán por el estrecho del mismo nombre</t>
  </si>
  <si>
    <t>http://2.bp.blogspot.com/-E7NRP__STK8/TlVW-ne7yPI/AAAAAAAAABs/xv01S1GjIog/s1600/ai.jpg</t>
  </si>
  <si>
    <t>F6</t>
  </si>
  <si>
    <t>F7</t>
  </si>
  <si>
    <t>F8</t>
  </si>
  <si>
    <t>En la imagen se ilustra una de las problemáticas centrales en África: las hambrunas.</t>
  </si>
  <si>
    <t>http://www.bancomundial.org/temas/preciosalimentos/images/alerta-agosto-grafico3.jpg</t>
  </si>
  <si>
    <t>Ilustración</t>
  </si>
  <si>
    <t>El gráfico muestra la variación del sorgo, el maíz y el arroz en tres ciudades de Somalia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</si>
</sst>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b/>
      <sz val="9"/>
      <color rgb="FFFF0000"/>
      <name val="Arial"/>
      <family val="2"/>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applyAlignment="1">
      <alignment vertical="center"/>
    </xf>
    <xf numFmtId="0" fontId="9" fillId="0" borderId="5" xfId="0" applyFont="1" applyFill="1" applyBorder="1" applyAlignment="1">
      <alignment vertical="center" wrapText="1"/>
    </xf>
    <xf numFmtId="0" fontId="22" fillId="0" borderId="0" xfId="0" applyFont="1"/>
    <xf numFmtId="0" fontId="14" fillId="0" borderId="5" xfId="0" applyFont="1" applyBorder="1" applyAlignment="1">
      <alignment wrapText="1"/>
    </xf>
    <xf numFmtId="0" fontId="23" fillId="0" borderId="0" xfId="0" applyFont="1"/>
    <xf numFmtId="0" fontId="23"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22" sqref="B22"/>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0" t="s">
        <v>23</v>
      </c>
      <c r="D2" s="81"/>
      <c r="F2" s="73" t="s">
        <v>0</v>
      </c>
      <c r="G2" s="74"/>
      <c r="H2" s="49"/>
      <c r="I2" s="49"/>
      <c r="J2" s="16"/>
    </row>
    <row r="3" spans="1:16" ht="15.75">
      <c r="A3" s="1"/>
      <c r="B3" s="4" t="s">
        <v>8</v>
      </c>
      <c r="C3" s="82">
        <v>10</v>
      </c>
      <c r="D3" s="83"/>
      <c r="F3" s="75">
        <v>42088</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57</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ht="40.5">
      <c r="A10" s="13" t="s">
        <v>148</v>
      </c>
      <c r="B10" s="104" t="s">
        <v>155</v>
      </c>
      <c r="C10" s="27" t="str">
        <f>IF(OR(B10&lt;&gt;"",J10&lt;&gt;""),IF($G$4="Recurso",CONCATENATE($G$4," ",$G$5),$G$4),"")</f>
        <v>Recurso M5A</v>
      </c>
      <c r="D10" s="14" t="s">
        <v>153</v>
      </c>
      <c r="E10" s="14" t="s">
        <v>154</v>
      </c>
      <c r="F10" s="14" t="str">
        <f>IF(OR(B10&lt;&gt;"",J10&lt;&gt;""),CONCATENATE($C$7,"_",$A10,IF($G$4="Cuaderno de Estudio","_small",CONCATENATE(IF(I10="","","n"),IF(LEFT($G$5,1)="F",".jpg",".png")))),"")</f>
        <v>CS_10_02_CO_REC120_F1n.png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CS_10_02_CO_REC120_F1a.png</v>
      </c>
      <c r="I10" s="14" t="str">
        <f>IF(OR(B10&lt;&gt;"",J10&lt;&gt;""),IF($G$4="Recurso",IF(LEFT($G$5,1)="M",IF(VLOOKUP($G$5,'Definición técnica de imagenes'!$A$3:$G$17,6,FALSE)=0,"",VLOOKUP($G$5,'Definición técnica de imagenes'!$A$3:$G$17,6,FALSE)),IF($G$5="F1","","")),'Definición técnica de imagenes'!$F$16),"")</f>
        <v>500 x 500 px</v>
      </c>
      <c r="J10" s="105" t="s">
        <v>156</v>
      </c>
      <c r="K10" s="19"/>
    </row>
    <row r="11" spans="1:16" s="12" customFormat="1" ht="13.9" customHeight="1">
      <c r="A11" s="13" t="s">
        <v>149</v>
      </c>
      <c r="B11" s="106" t="s">
        <v>157</v>
      </c>
      <c r="C11" s="27" t="str">
        <f t="shared" ref="C11:C74" si="0">IF(OR(B11&lt;&gt;"",J11&lt;&gt;""),IF($G$4="Recurso",CONCATENATE($G$4," ",$G$5),$G$4),"")</f>
        <v>Recurso M5A</v>
      </c>
      <c r="D11" s="14" t="s">
        <v>153</v>
      </c>
      <c r="E11" s="14" t="s">
        <v>154</v>
      </c>
      <c r="F11" s="14" t="str">
        <f t="shared" ref="F11:F74" si="1">IF(OR(B11&lt;&gt;"",J11&lt;&gt;""),CONCATENATE($C$7,"_",$A11,IF($G$4="Cuaderno de Estudio","_small",CONCATENATE(IF(I11="","","n"),IF(LEFT($G$5,1)="F",".jpg",".png")))),"")</f>
        <v>CS_10_02_CO_REC120_F2n.png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CS_10_02_CO_REC120_F2a.png</v>
      </c>
      <c r="I11" s="14" t="str">
        <f>IF(OR(B11&lt;&gt;"",J11&lt;&gt;""),IF($G$4="Recurso",IF(LEFT($G$5,1)="M",IF(VLOOKUP($G$5,'Definición técnica de imagenes'!$A$3:$G$17,6,FALSE)=0,"",VLOOKUP($G$5,'Definición técnica de imagenes'!$A$3:$G$17,6,FALSE)),IF($G$5="F1","","")),'Definición técnica de imagenes'!$F$16),"")</f>
        <v>500 x 500 px</v>
      </c>
      <c r="J11" s="107" t="s">
        <v>158</v>
      </c>
      <c r="K11" s="15"/>
    </row>
    <row r="12" spans="1:16" s="12" customFormat="1">
      <c r="A12" s="13" t="s">
        <v>150</v>
      </c>
      <c r="B12" s="108" t="s">
        <v>159</v>
      </c>
      <c r="C12" s="27" t="str">
        <f t="shared" si="0"/>
        <v>Recurso M5A</v>
      </c>
      <c r="D12" s="14" t="s">
        <v>153</v>
      </c>
      <c r="E12" s="14" t="s">
        <v>154</v>
      </c>
      <c r="F12" s="14" t="str">
        <f t="shared" si="1"/>
        <v>CS_10_02_CO_REC120_F3n.png</v>
      </c>
      <c r="G12" s="14" t="str">
        <f>IF(F12&lt;&gt;"",IF($G$4="Recurso",IF(LEFT($G$5,1)="M",VLOOKUP($G$5,'Definición técnica de imagenes'!$A$3:$G$17,5,FALSE),IF($G$5="F1",'Definición técnica de imagenes'!$E$15,'Definición técnica de imagenes'!$F$13)),'Definición técnica de imagenes'!$E$16),"")</f>
        <v>286 x 286 px</v>
      </c>
      <c r="H12" s="14" t="str">
        <f t="shared" si="2"/>
        <v>CS_10_02_CO_REC120_F3a.png</v>
      </c>
      <c r="I12" s="14" t="str">
        <f>IF(OR(B12&lt;&gt;"",J12&lt;&gt;""),IF($G$4="Recurso",IF(LEFT($G$5,1)="M",IF(VLOOKUP($G$5,'Definición técnica de imagenes'!$A$3:$G$17,6,FALSE)=0,"",VLOOKUP($G$5,'Definición técnica de imagenes'!$A$3:$G$17,6,FALSE)),IF($G$5="F1","","")),'Definición técnica de imagenes'!$F$16),"")</f>
        <v>500 x 500 px</v>
      </c>
      <c r="J12" s="108" t="s">
        <v>160</v>
      </c>
      <c r="K12" s="19"/>
    </row>
    <row r="13" spans="1:16" s="12" customFormat="1">
      <c r="A13" s="13" t="s">
        <v>151</v>
      </c>
      <c r="B13" s="109" t="s">
        <v>161</v>
      </c>
      <c r="C13" s="27" t="str">
        <f t="shared" si="0"/>
        <v>Recurso M5A</v>
      </c>
      <c r="D13" s="14" t="s">
        <v>153</v>
      </c>
      <c r="E13" s="14" t="s">
        <v>154</v>
      </c>
      <c r="F13" s="14" t="str">
        <f t="shared" si="1"/>
        <v>CS_10_02_CO_REC120_F4n.png</v>
      </c>
      <c r="G13" s="14" t="str">
        <f>IF(F13&lt;&gt;"",IF($G$4="Recurso",IF(LEFT($G$5,1)="M",VLOOKUP($G$5,'Definición técnica de imagenes'!$A$3:$G$17,5,FALSE),IF($G$5="F1",'Definición técnica de imagenes'!$E$15,'Definición técnica de imagenes'!$F$13)),'Definición técnica de imagenes'!$E$16),"")</f>
        <v>286 x 286 px</v>
      </c>
      <c r="H13" s="14" t="str">
        <f t="shared" si="2"/>
        <v>CS_10_02_CO_REC120_F4a.png</v>
      </c>
      <c r="I13" s="14" t="str">
        <f>IF(OR(B13&lt;&gt;"",J13&lt;&gt;""),IF($G$4="Recurso",IF(LEFT($G$5,1)="M",IF(VLOOKUP($G$5,'Definición técnica de imagenes'!$A$3:$G$17,6,FALSE)=0,"",VLOOKUP($G$5,'Definición técnica de imagenes'!$A$3:$G$17,6,FALSE)),IF($G$5="F1","","")),'Definición técnica de imagenes'!$F$16),"")</f>
        <v>500 x 500 px</v>
      </c>
      <c r="J13" s="108" t="s">
        <v>162</v>
      </c>
      <c r="K13" s="19"/>
    </row>
    <row r="14" spans="1:16" s="12" customFormat="1" ht="40.5">
      <c r="A14" s="13" t="s">
        <v>152</v>
      </c>
      <c r="B14" s="108" t="s">
        <v>163</v>
      </c>
      <c r="C14" s="27" t="str">
        <f t="shared" si="0"/>
        <v>Recurso M5A</v>
      </c>
      <c r="D14" s="14" t="s">
        <v>153</v>
      </c>
      <c r="E14" s="14" t="s">
        <v>154</v>
      </c>
      <c r="F14" s="14" t="str">
        <f t="shared" si="1"/>
        <v>CS_10_02_CO_REC120_F5n.png</v>
      </c>
      <c r="G14" s="14" t="str">
        <f>IF(F14&lt;&gt;"",IF($G$4="Recurso",IF(LEFT($G$5,1)="M",VLOOKUP($G$5,'Definición técnica de imagenes'!$A$3:$G$17,5,FALSE),IF($G$5="F1",'Definición técnica de imagenes'!$E$15,'Definición técnica de imagenes'!$F$13)),'Definición técnica de imagenes'!$E$16),"")</f>
        <v>286 x 286 px</v>
      </c>
      <c r="H14" s="14" t="str">
        <f t="shared" si="2"/>
        <v>CS_10_02_CO_REC120_F5a.png</v>
      </c>
      <c r="I14" s="14" t="str">
        <f>IF(OR(B14&lt;&gt;"",J14&lt;&gt;""),IF($G$4="Recurso",IF(LEFT($G$5,1)="M",IF(VLOOKUP($G$5,'Definición técnica de imagenes'!$A$3:$G$17,6,FALSE)=0,"",VLOOKUP($G$5,'Definición técnica de imagenes'!$A$3:$G$17,6,FALSE)),IF($G$5="F1","","")),'Definición técnica de imagenes'!$F$16),"")</f>
        <v>500 x 500 px</v>
      </c>
      <c r="J14" s="107" t="s">
        <v>164</v>
      </c>
      <c r="K14" s="19"/>
    </row>
    <row r="15" spans="1:16" s="12" customFormat="1">
      <c r="A15" s="13" t="s">
        <v>166</v>
      </c>
      <c r="B15" s="108" t="s">
        <v>165</v>
      </c>
      <c r="C15" s="27" t="str">
        <f t="shared" si="0"/>
        <v>Recurso M5A</v>
      </c>
      <c r="D15" s="14" t="s">
        <v>153</v>
      </c>
      <c r="E15" s="14" t="s">
        <v>154</v>
      </c>
      <c r="F15" s="14" t="str">
        <f t="shared" si="1"/>
        <v>CS_10_02_CO_REC120_F6n.png</v>
      </c>
      <c r="G15" s="14" t="str">
        <f>IF(F15&lt;&gt;"",IF($G$4="Recurso",IF(LEFT($G$5,1)="M",VLOOKUP($G$5,'Definición técnica de imagenes'!$A$3:$G$17,5,FALSE),IF($G$5="F1",'Definición técnica de imagenes'!$E$15,'Definición técnica de imagenes'!$F$13)),'Definición técnica de imagenes'!$E$16),"")</f>
        <v>286 x 286 px</v>
      </c>
      <c r="H15" s="14" t="str">
        <f t="shared" si="2"/>
        <v>CS_10_02_CO_REC120_F6a.png</v>
      </c>
      <c r="I15" s="14" t="str">
        <f>IF(OR(B15&lt;&gt;"",J15&lt;&gt;""),IF($G$4="Recurso",IF(LEFT($G$5,1)="M",IF(VLOOKUP($G$5,'Definición técnica de imagenes'!$A$3:$G$17,6,FALSE)=0,"",VLOOKUP($G$5,'Definición técnica de imagenes'!$A$3:$G$17,6,FALSE)),IF($G$5="F1","","")),'Definición técnica de imagenes'!$F$16),"")</f>
        <v>500 x 500 px</v>
      </c>
      <c r="J15" s="108" t="s">
        <v>169</v>
      </c>
      <c r="K15" s="21"/>
    </row>
    <row r="16" spans="1:16" s="12" customFormat="1" ht="14.25">
      <c r="A16" s="13" t="s">
        <v>167</v>
      </c>
      <c r="B16" s="109" t="s">
        <v>170</v>
      </c>
      <c r="C16" s="27" t="str">
        <f t="shared" si="0"/>
        <v>Recurso M5A</v>
      </c>
      <c r="D16" s="14" t="s">
        <v>171</v>
      </c>
      <c r="E16" s="14" t="s">
        <v>154</v>
      </c>
      <c r="F16" s="14" t="str">
        <f t="shared" si="1"/>
        <v>CS_10_02_CO_REC120_F7n.png</v>
      </c>
      <c r="G16" s="14" t="str">
        <f>IF(F16&lt;&gt;"",IF($G$4="Recurso",IF(LEFT($G$5,1)="M",VLOOKUP($G$5,'Definición técnica de imagenes'!$A$3:$G$17,5,FALSE),IF($G$5="F1",'Definición técnica de imagenes'!$E$15,'Definición técnica de imagenes'!$F$13)),'Definición técnica de imagenes'!$E$16),"")</f>
        <v>286 x 286 px</v>
      </c>
      <c r="H16" s="14" t="str">
        <f t="shared" si="2"/>
        <v>CS_10_02_CO_REC120_F7a.png</v>
      </c>
      <c r="I16" s="14" t="str">
        <f>IF(OR(B16&lt;&gt;"",J16&lt;&gt;""),IF($G$4="Recurso",IF(LEFT($G$5,1)="M",IF(VLOOKUP($G$5,'Definición técnica de imagenes'!$A$3:$G$17,6,FALSE)=0,"",VLOOKUP($G$5,'Definición técnica de imagenes'!$A$3:$G$17,6,FALSE)),IF($G$5="F1","","")),'Definición técnica de imagenes'!$F$16),"")</f>
        <v>500 x 500 px</v>
      </c>
      <c r="J16" s="108" t="s">
        <v>172</v>
      </c>
      <c r="K16" s="30"/>
    </row>
    <row r="17" spans="1:11" s="12" customFormat="1">
      <c r="A17" s="13" t="s">
        <v>168</v>
      </c>
      <c r="B17" s="109" t="s">
        <v>170</v>
      </c>
      <c r="C17" s="27" t="str">
        <f t="shared" si="0"/>
        <v>Recurso M5A</v>
      </c>
      <c r="D17" s="14" t="s">
        <v>171</v>
      </c>
      <c r="E17" s="14" t="s">
        <v>154</v>
      </c>
      <c r="F17" s="14" t="str">
        <f t="shared" si="1"/>
        <v>CS_10_02_CO_REC120_F8n.png</v>
      </c>
      <c r="G17" s="14" t="str">
        <f>IF(F17&lt;&gt;"",IF($G$4="Recurso",IF(LEFT($G$5,1)="M",VLOOKUP($G$5,'Definición técnica de imagenes'!$A$3:$G$17,5,FALSE),IF($G$5="F1",'Definición técnica de imagenes'!$E$15,'Definición técnica de imagenes'!$F$13)),'Definición técnica de imagenes'!$E$16),"")</f>
        <v>286 x 286 px</v>
      </c>
      <c r="H17" s="14" t="str">
        <f t="shared" si="2"/>
        <v>CS_10_02_CO_REC120_F8a.png</v>
      </c>
      <c r="I17" s="14" t="str">
        <f>IF(OR(B17&lt;&gt;"",J17&lt;&gt;""),IF($G$4="Recurso",IF(LEFT($G$5,1)="M",IF(VLOOKUP($G$5,'Definición técnica de imagenes'!$A$3:$G$17,6,FALSE)=0,"",VLOOKUP($G$5,'Definición técnica de imagenes'!$A$3:$G$17,6,FALSE)),IF($G$5="F1","","")),'Definición técnica de imagenes'!$F$16),"")</f>
        <v>500 x 500 px</v>
      </c>
      <c r="J17" s="108" t="s">
        <v>172</v>
      </c>
      <c r="K17" s="21"/>
    </row>
    <row r="18" spans="1:11" s="12" customFormat="1">
      <c r="A18" s="13"/>
      <c r="B18" s="13"/>
      <c r="C18" s="27"/>
      <c r="D18" s="14"/>
      <c r="E18" s="14"/>
      <c r="F18" s="14"/>
      <c r="G18" s="14"/>
      <c r="H18" s="14"/>
      <c r="I18" s="14"/>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88" t="s">
        <v>38</v>
      </c>
      <c r="B1" s="89"/>
      <c r="C1" s="89"/>
      <c r="D1" s="89"/>
      <c r="E1" s="89"/>
      <c r="F1" s="90"/>
    </row>
    <row r="2" spans="1:11" ht="15.75">
      <c r="A2" s="39" t="s">
        <v>42</v>
      </c>
      <c r="B2" s="40"/>
      <c r="C2" s="91" t="s">
        <v>13</v>
      </c>
      <c r="D2" s="92"/>
      <c r="E2" s="93"/>
      <c r="F2" s="41"/>
    </row>
    <row r="3" spans="1:11" ht="60">
      <c r="A3" s="42" t="s">
        <v>43</v>
      </c>
      <c r="B3" s="40"/>
      <c r="C3" s="97" t="s">
        <v>14</v>
      </c>
      <c r="D3" s="98"/>
      <c r="E3" s="99"/>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0" t="str">
        <f>CONCATENATE(H21,"_",I21,"_",J21,"_CO")</f>
        <v>LE_07_04_CO</v>
      </c>
      <c r="E5" s="101"/>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88" t="s">
        <v>41</v>
      </c>
      <c r="B13" s="89"/>
      <c r="C13" s="89"/>
      <c r="D13" s="89"/>
      <c r="E13" s="89"/>
      <c r="F13" s="90"/>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5.75" thickBot="1">
      <c r="A18" s="42" t="s">
        <v>48</v>
      </c>
      <c r="B18" s="40"/>
      <c r="C18" s="71" t="s">
        <v>128</v>
      </c>
      <c r="D18" s="86" t="str">
        <f>CONCATENATE("SolicitudGrafica_",D17,".xls")</f>
        <v>SolicitudGrafica_LE_07_04_REC10.xls</v>
      </c>
      <c r="E18" s="86"/>
      <c r="F18" s="87"/>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c r="A7" s="53" t="s">
        <v>80</v>
      </c>
      <c r="B7" s="53" t="s">
        <v>81</v>
      </c>
      <c r="C7" s="53" t="s">
        <v>71</v>
      </c>
      <c r="D7" s="53" t="s">
        <v>72</v>
      </c>
      <c r="E7" s="53" t="s">
        <v>75</v>
      </c>
      <c r="F7" s="53" t="s">
        <v>76</v>
      </c>
      <c r="G7" s="53"/>
      <c r="H7" s="53" t="s">
        <v>131</v>
      </c>
      <c r="I7" s="53" t="s">
        <v>133</v>
      </c>
      <c r="J7" s="53"/>
    </row>
    <row r="8" spans="1:11" s="52" customFormat="1">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1.5">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25.5">
      <c r="A15" s="56" t="s">
        <v>99</v>
      </c>
      <c r="B15" s="56" t="s">
        <v>100</v>
      </c>
      <c r="C15" s="53" t="s">
        <v>101</v>
      </c>
      <c r="D15" s="56" t="s">
        <v>95</v>
      </c>
      <c r="E15" s="56" t="s">
        <v>124</v>
      </c>
      <c r="F15" s="56"/>
      <c r="G15" s="56"/>
      <c r="H15" s="53" t="s">
        <v>130</v>
      </c>
      <c r="I15" s="56"/>
      <c r="J15" s="56"/>
      <c r="K15" s="31" t="s">
        <v>102</v>
      </c>
    </row>
    <row r="16" spans="1:11" ht="7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0">
      <c r="A24" s="66" t="s">
        <v>116</v>
      </c>
      <c r="B24" s="67" t="s">
        <v>141</v>
      </c>
      <c r="C24" s="68" t="s">
        <v>144</v>
      </c>
      <c r="D24" s="67"/>
      <c r="E24" s="67"/>
    </row>
    <row r="25" spans="1:11">
      <c r="A25" s="66" t="s">
        <v>117</v>
      </c>
      <c r="B25" s="67" t="s">
        <v>142</v>
      </c>
      <c r="C25" s="68" t="s">
        <v>143</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2015-03-25T13:49:34Z</dcterms:modified>
</cp:coreProperties>
</file>