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bachue\Desktop\Marcela\CS_06_05_CO\"/>
    </mc:Choice>
  </mc:AlternateContent>
  <bookViews>
    <workbookView xWindow="0" yWindow="0" windowWidth="24000" windowHeight="973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10" i="1" l="1"/>
  <c r="I11" i="1" l="1"/>
  <c r="H11" i="1" s="1"/>
  <c r="I12" i="1"/>
  <c r="H12" i="1" s="1"/>
  <c r="I13" i="1"/>
  <c r="I14" i="1"/>
  <c r="H14" i="1" s="1"/>
  <c r="I15" i="1"/>
  <c r="I16" i="1"/>
  <c r="H16" i="1" s="1"/>
  <c r="I17" i="1"/>
  <c r="H17" i="1" s="1"/>
  <c r="I18" i="1"/>
  <c r="H18" i="1" s="1"/>
  <c r="I19" i="1"/>
  <c r="I20" i="1"/>
  <c r="H20" i="1" s="1"/>
  <c r="I21" i="1"/>
  <c r="I22" i="1"/>
  <c r="H22" i="1" s="1"/>
  <c r="I23" i="1"/>
  <c r="I24" i="1"/>
  <c r="H24" i="1" s="1"/>
  <c r="I25" i="1"/>
  <c r="H25" i="1" s="1"/>
  <c r="I26" i="1"/>
  <c r="H26" i="1" s="1"/>
  <c r="I27" i="1"/>
  <c r="I28" i="1"/>
  <c r="H28" i="1" s="1"/>
  <c r="I29" i="1"/>
  <c r="I30" i="1"/>
  <c r="H30" i="1" s="1"/>
  <c r="I31" i="1"/>
  <c r="I32" i="1"/>
  <c r="H32" i="1" s="1"/>
  <c r="I33" i="1"/>
  <c r="H33" i="1" s="1"/>
  <c r="I34" i="1"/>
  <c r="H34" i="1" s="1"/>
  <c r="I35" i="1"/>
  <c r="I36" i="1"/>
  <c r="H36" i="1" s="1"/>
  <c r="I37" i="1"/>
  <c r="I38" i="1"/>
  <c r="H38" i="1" s="1"/>
  <c r="I39" i="1"/>
  <c r="I40" i="1"/>
  <c r="H40" i="1" s="1"/>
  <c r="I41" i="1"/>
  <c r="H41" i="1" s="1"/>
  <c r="I42" i="1"/>
  <c r="H42" i="1" s="1"/>
  <c r="I43" i="1"/>
  <c r="I44" i="1"/>
  <c r="H44" i="1" s="1"/>
  <c r="I45" i="1"/>
  <c r="I46" i="1"/>
  <c r="H46" i="1" s="1"/>
  <c r="I47" i="1"/>
  <c r="I48" i="1"/>
  <c r="H48" i="1" s="1"/>
  <c r="I49" i="1"/>
  <c r="H49" i="1" s="1"/>
  <c r="I50" i="1"/>
  <c r="H50" i="1" s="1"/>
  <c r="I51" i="1"/>
  <c r="I52" i="1"/>
  <c r="H52" i="1" s="1"/>
  <c r="I53" i="1"/>
  <c r="I54" i="1"/>
  <c r="H54" i="1" s="1"/>
  <c r="I55" i="1"/>
  <c r="I56" i="1"/>
  <c r="H56" i="1" s="1"/>
  <c r="I57" i="1"/>
  <c r="H57" i="1" s="1"/>
  <c r="I58" i="1"/>
  <c r="H58" i="1" s="1"/>
  <c r="I59" i="1"/>
  <c r="I60" i="1"/>
  <c r="H60" i="1" s="1"/>
  <c r="I61" i="1"/>
  <c r="I62" i="1"/>
  <c r="H62" i="1" s="1"/>
  <c r="I63" i="1"/>
  <c r="I64" i="1"/>
  <c r="H64" i="1" s="1"/>
  <c r="I65" i="1"/>
  <c r="H65" i="1" s="1"/>
  <c r="I66" i="1"/>
  <c r="H66" i="1" s="1"/>
  <c r="I67" i="1"/>
  <c r="I68" i="1"/>
  <c r="H68" i="1" s="1"/>
  <c r="I69" i="1"/>
  <c r="H69" i="1" s="1"/>
  <c r="I70" i="1"/>
  <c r="H70" i="1" s="1"/>
  <c r="I71" i="1"/>
  <c r="I72" i="1"/>
  <c r="H72" i="1" s="1"/>
  <c r="I73" i="1"/>
  <c r="H73" i="1" s="1"/>
  <c r="I74" i="1"/>
  <c r="H74" i="1" s="1"/>
  <c r="I75" i="1"/>
  <c r="I76" i="1"/>
  <c r="H76" i="1" s="1"/>
  <c r="I77" i="1"/>
  <c r="I78" i="1"/>
  <c r="H78" i="1" s="1"/>
  <c r="I79" i="1"/>
  <c r="I80" i="1"/>
  <c r="H80" i="1" s="1"/>
  <c r="I81" i="1"/>
  <c r="H81" i="1" s="1"/>
  <c r="I82" i="1"/>
  <c r="H82" i="1" s="1"/>
  <c r="I83" i="1"/>
  <c r="I84" i="1"/>
  <c r="H84" i="1" s="1"/>
  <c r="I85" i="1"/>
  <c r="I86" i="1"/>
  <c r="H86" i="1" s="1"/>
  <c r="I87" i="1"/>
  <c r="I88" i="1"/>
  <c r="H88" i="1" s="1"/>
  <c r="I89" i="1"/>
  <c r="H89" i="1" s="1"/>
  <c r="I90" i="1"/>
  <c r="H90" i="1" s="1"/>
  <c r="I91" i="1"/>
  <c r="I92" i="1"/>
  <c r="H92" i="1" s="1"/>
  <c r="I93" i="1"/>
  <c r="I94" i="1"/>
  <c r="H94" i="1" s="1"/>
  <c r="I95" i="1"/>
  <c r="I96" i="1"/>
  <c r="H96" i="1" s="1"/>
  <c r="I97" i="1"/>
  <c r="H97" i="1" s="1"/>
  <c r="I98" i="1"/>
  <c r="H98" i="1" s="1"/>
  <c r="I99" i="1"/>
  <c r="I100" i="1"/>
  <c r="H100" i="1" s="1"/>
  <c r="I101" i="1"/>
  <c r="H101" i="1" s="1"/>
  <c r="I102" i="1"/>
  <c r="H102" i="1" s="1"/>
  <c r="I103" i="1"/>
  <c r="I104" i="1"/>
  <c r="H104" i="1" s="1"/>
  <c r="I105" i="1"/>
  <c r="H105" i="1" s="1"/>
  <c r="I106" i="1"/>
  <c r="H106" i="1" s="1"/>
  <c r="I107" i="1"/>
  <c r="I108" i="1"/>
  <c r="H108" i="1" s="1"/>
  <c r="I10" i="1"/>
  <c r="H10" i="1" s="1"/>
  <c r="H13" i="1"/>
  <c r="H15" i="1"/>
  <c r="H19" i="1"/>
  <c r="H21" i="1"/>
  <c r="H23" i="1"/>
  <c r="H27" i="1"/>
  <c r="H29" i="1"/>
  <c r="H31" i="1"/>
  <c r="H35" i="1"/>
  <c r="H37" i="1"/>
  <c r="H39" i="1"/>
  <c r="H43" i="1"/>
  <c r="H45" i="1"/>
  <c r="H47" i="1"/>
  <c r="H51" i="1"/>
  <c r="H53" i="1"/>
  <c r="H55" i="1"/>
  <c r="H59" i="1"/>
  <c r="H61" i="1"/>
  <c r="H63" i="1"/>
  <c r="H67" i="1"/>
  <c r="H71" i="1"/>
  <c r="H75" i="1"/>
  <c r="H77" i="1"/>
  <c r="H79" i="1"/>
  <c r="H83" i="1"/>
  <c r="H85" i="1"/>
  <c r="H87" i="1"/>
  <c r="H91" i="1"/>
  <c r="H93" i="1"/>
  <c r="H95" i="1"/>
  <c r="H99" i="1"/>
  <c r="H103" i="1"/>
  <c r="H107" i="1"/>
  <c r="A10" i="1"/>
  <c r="D18" i="2"/>
  <c r="D7" i="2"/>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A12" i="1"/>
  <c r="A13" i="1"/>
  <c r="A14" i="1"/>
  <c r="A15" i="1"/>
  <c r="A16" i="1"/>
  <c r="A17" i="1"/>
  <c r="A18" i="1"/>
  <c r="A19" i="1"/>
  <c r="A20" i="1"/>
  <c r="A21" i="1"/>
  <c r="A22" i="1"/>
  <c r="A23" i="1"/>
  <c r="A24" i="1"/>
  <c r="A25" i="1"/>
  <c r="A26" i="1"/>
  <c r="A27" i="1"/>
  <c r="A28" i="1"/>
  <c r="A29" i="1"/>
  <c r="A30" i="1"/>
  <c r="A11" i="1"/>
  <c r="F11" i="1" s="1"/>
  <c r="G11" i="1" s="1"/>
  <c r="C11" i="1"/>
  <c r="C12" i="1"/>
  <c r="C13" i="1"/>
  <c r="C14" i="1"/>
  <c r="C15" i="1"/>
  <c r="C16" i="1"/>
  <c r="C17" i="1"/>
  <c r="C18" i="1"/>
  <c r="C19" i="1"/>
  <c r="C20" i="1"/>
  <c r="C21" i="1"/>
  <c r="C22" i="1"/>
  <c r="F5" i="1"/>
  <c r="I21" i="2"/>
  <c r="K45" i="2"/>
  <c r="H21" i="2"/>
  <c r="J21" i="2"/>
  <c r="D17" i="2"/>
  <c r="D5" i="2"/>
  <c r="F10" i="1" l="1"/>
  <c r="G10" i="1" s="1"/>
</calcChain>
</file>

<file path=xl/sharedStrings.xml><?xml version="1.0" encoding="utf-8"?>
<sst xmlns="http://schemas.openxmlformats.org/spreadsheetml/2006/main" count="227" uniqueCount="155">
  <si>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</si>
  <si>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</si>
  <si>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</si>
  <si>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</si>
  <si>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</si>
  <si>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</si>
  <si>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</si>
  <si>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</si>
  <si>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</si>
  <si>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</si>
  <si>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</si>
  <si>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</si>
  <si>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</si>
  <si>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</si>
  <si>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</si>
  <si>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</si>
  <si>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</si>
  <si>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</si>
  <si>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</si>
  <si>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</si>
  <si>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</si>
  <si>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</si>
  <si>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</si>
  <si>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</si>
  <si>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</si>
  <si>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</si>
  <si>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</si>
  <si>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</si>
  <si>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</si>
  <si>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</si>
  <si>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</si>
  <si>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</si>
  <si>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</si>
  <si>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</si>
  <si>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</si>
  <si>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</si>
  <si>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</si>
  <si>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</si>
  <si>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</si>
  <si>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</si>
  <si>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</si>
  <si>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</si>
  <si>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</si>
  <si>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</si>
  <si>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</si>
  <si>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</si>
  <si>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</si>
  <si>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</si>
  <si>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</si>
  <si>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</si>
  <si>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</si>
  <si>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</si>
  <si>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</si>
  <si>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</si>
  <si>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</si>
  <si>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</si>
  <si>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</si>
  <si>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</si>
  <si>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</si>
  <si>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</si>
  <si>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</si>
  <si>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</si>
  <si>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</si>
  <si>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</si>
  <si>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</si>
  <si>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</si>
  <si>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</si>
  <si>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</si>
  <si>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</si>
  <si>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</si>
  <si>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</si>
  <si>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</si>
  <si>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</si>
  <si>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</si>
  <si>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</si>
  <si>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</si>
  <si>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</si>
  <si>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</si>
  <si>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</si>
  <si>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</si>
  <si>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</si>
  <si>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</si>
  <si>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</si>
  <si>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</si>
  <si>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</si>
  <si>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</si>
  <si>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</si>
  <si>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</si>
  <si>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</si>
  <si>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</si>
  <si>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</si>
  <si>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</si>
  <si>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</si>
  <si>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</si>
  <si>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</si>
  <si>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</si>
  <si>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</si>
  <si>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</si>
  <si>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</si>
  <si>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</si>
  <si>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</si>
  <si>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</si>
  <si>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</si>
  <si>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</si>
  <si>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</si>
  <si>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</si>
  <si>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</si>
  <si>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</si>
  <si>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</si>
  <si>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</si>
  <si>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</si>
  <si>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</si>
  <si>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</si>
  <si>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</si>
  <si>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</si>
  <si>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</si>
  <si>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</si>
  <si>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</si>
  <si>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</si>
  <si>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</si>
  <si>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</si>
  <si>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</si>
  <si>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</si>
  <si>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</si>
  <si>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</si>
  <si>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</si>
  <si>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</si>
  <si>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</si>
  <si>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</si>
  <si>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</si>
  <si>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</si>
  <si>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</si>
  <si>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</si>
  <si>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</si>
  <si>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</si>
  <si>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</si>
  <si>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</si>
  <si>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</si>
  <si>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</si>
  <si>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</si>
  <si>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</si>
  <si>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</si>
  <si>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</si>
  <si>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</si>
  <si>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</si>
  <si>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</si>
  <si>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</si>
  <si>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F7</t>
  </si>
  <si>
    <t xml:space="preserve">Marcela Guevara </t>
  </si>
  <si>
    <t>América precolombina</t>
  </si>
  <si>
    <t>CS_06_05_CO_REC230</t>
  </si>
  <si>
    <t xml:space="preserve"> 89892625  /   115422430  /  87177625   /   138371822   /   http://www.banrepcultural.org/museo-del-oro/sociedades/muisca/la-balsa-de-eldorado
 258028784   /    </t>
  </si>
  <si>
    <t>Collage de imágenes de las culturas maya, azteca, inca, tairona y muisca</t>
  </si>
  <si>
    <t>hacer un collage y eliminar la frase en inglés de la images 2 (maya numbers)</t>
  </si>
  <si>
    <t>Ruinas de la ciudad  maya de Palenque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</si>
</sst>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FF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64" fontId="22" fillId="0" borderId="0" xfId="0" applyNumberFormat="1" applyFont="1" applyBorder="1" applyAlignment="1">
      <alignment horizontal="left"/>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2" sqref="C1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23</v>
      </c>
      <c r="D2" s="89"/>
      <c r="F2" s="81" t="s">
        <v>0</v>
      </c>
      <c r="G2" s="82"/>
      <c r="H2" s="56"/>
      <c r="I2" s="56"/>
      <c r="J2" s="16"/>
    </row>
    <row r="3" spans="1:16" ht="15.75" x14ac:dyDescent="0.25">
      <c r="A3" s="1"/>
      <c r="B3" s="4" t="s">
        <v>8</v>
      </c>
      <c r="C3" s="90">
        <v>6</v>
      </c>
      <c r="D3" s="91"/>
      <c r="F3" s="83">
        <v>42437</v>
      </c>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148</v>
      </c>
      <c r="D5" s="93"/>
      <c r="E5" s="5"/>
      <c r="F5" s="53" t="str">
        <f>IF(G4="Recurso","Motor del recurso","")</f>
        <v>Motor del recurso</v>
      </c>
      <c r="G5" s="53" t="s">
        <v>147</v>
      </c>
      <c r="H5" s="80"/>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150</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121.5" x14ac:dyDescent="0.25">
      <c r="A10" s="13" t="str">
        <f>IF(OR(B10&lt;&gt;"",J10&lt;&gt;""),"IMG01","")</f>
        <v>IMG01</v>
      </c>
      <c r="B10" s="27" t="s">
        <v>151</v>
      </c>
      <c r="C10" s="27" t="str">
        <f>IF(OR(B10&lt;&gt;"",J10&lt;&gt;""),IF($G$4="Recurso",CONCATENATE($G$4," ",$G$5),$G$4),"")</f>
        <v>Recurso F7</v>
      </c>
      <c r="D10" s="14" t="s">
        <v>145</v>
      </c>
      <c r="E10" s="14" t="s">
        <v>146</v>
      </c>
      <c r="F10" s="14" t="str">
        <f>IF(OR(B10&lt;&gt;"",J10&lt;&gt;""),CONCATENATE($C$7,"_",$A10,IF($G$4="Cuaderno de Estudio","_small",CONCATENATE(IF(I10="","","n"),IF(LEFT($G$5,1)="F",".jpg",".png")))),"")</f>
        <v>CS_06_05_CO_REC230_IMG01.jpg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152</v>
      </c>
      <c r="K10" s="19" t="s">
        <v>153</v>
      </c>
    </row>
    <row r="11" spans="1:16" s="12" customFormat="1" ht="13.9" customHeight="1" x14ac:dyDescent="0.25">
      <c r="A11" s="13" t="str">
        <f>IF(OR(B11&lt;&gt;"",J11&lt;&gt;""),CONCATENATE(LEFT(A10,3),IF(MID(A10,4,2)+1&lt;10,CONCATENATE("0",MID(A10,4,2)+1))),"")</f>
        <v>IMG02</v>
      </c>
      <c r="B11" s="28">
        <v>294937664</v>
      </c>
      <c r="C11" s="27" t="str">
        <f t="shared" ref="C11:C22" si="0">IF(OR(B11&lt;&gt;"",J11&lt;&gt;""),IF($G$4="Recurso",CONCATENATE($G$4," ",$G$5),$G$4),"")</f>
        <v>Recurso F7</v>
      </c>
      <c r="D11" s="14"/>
      <c r="E11" s="14"/>
      <c r="F11" s="14" t="str">
        <f t="shared" ref="F11:F74" si="1">IF(OR(B11&lt;&gt;"",J11&lt;&gt;""),CONCATENATE($C$7,"_",$A11,IF($G$4="Cuaderno de Estudio","_small",CONCATENATE(IF(I11="","","n"),IF(LEFT($G$5,1)="F",".jpg",".png")))),"")</f>
        <v>CS_06_05_CO_REC230_IMG02.jpg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154</v>
      </c>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bachue digital</cp:lastModifiedBy>
  <dcterms:created xsi:type="dcterms:W3CDTF">2014-07-01T23:43:25Z</dcterms:created>
  <dcterms:modified xsi:type="dcterms:W3CDTF">2016-03-15T02:49:32Z</dcterms:modified>
</cp:coreProperties>
</file>