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120" windowWidth="19200" windowHeight="8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H23" i="1" s="1"/>
  <c r="I24" i="1"/>
  <c r="I25" i="1"/>
  <c r="I26" i="1"/>
  <c r="I27" i="1"/>
  <c r="H27" i="1" s="1"/>
  <c r="I28" i="1"/>
  <c r="I29" i="1"/>
  <c r="I30" i="1"/>
  <c r="I31" i="1"/>
  <c r="H31" i="1" s="1"/>
  <c r="I32" i="1"/>
  <c r="I33" i="1"/>
  <c r="I34" i="1"/>
  <c r="I35" i="1"/>
  <c r="H35" i="1" s="1"/>
  <c r="I36" i="1"/>
  <c r="I37" i="1"/>
  <c r="I38" i="1"/>
  <c r="I39" i="1"/>
  <c r="H39" i="1" s="1"/>
  <c r="I40" i="1"/>
  <c r="I41" i="1"/>
  <c r="I42" i="1"/>
  <c r="I43" i="1"/>
  <c r="H43" i="1" s="1"/>
  <c r="I44" i="1"/>
  <c r="I45" i="1"/>
  <c r="I46" i="1"/>
  <c r="I47" i="1"/>
  <c r="H47" i="1" s="1"/>
  <c r="I48" i="1"/>
  <c r="I49" i="1"/>
  <c r="I50" i="1"/>
  <c r="I51" i="1"/>
  <c r="H51" i="1" s="1"/>
  <c r="I52" i="1"/>
  <c r="I53" i="1"/>
  <c r="F53" i="1"/>
  <c r="G53" i="1"/>
  <c r="I54" i="1"/>
  <c r="F54" i="1"/>
  <c r="G54" i="1" s="1"/>
  <c r="I55" i="1"/>
  <c r="H55" i="1" s="1"/>
  <c r="I56" i="1"/>
  <c r="H56" i="1" s="1"/>
  <c r="F56" i="1"/>
  <c r="G56" i="1" s="1"/>
  <c r="I57" i="1"/>
  <c r="H57" i="1" s="1"/>
  <c r="I58" i="1"/>
  <c r="F58" i="1"/>
  <c r="G58" i="1" s="1"/>
  <c r="I59" i="1"/>
  <c r="H59" i="1" s="1"/>
  <c r="I60" i="1"/>
  <c r="F60" i="1"/>
  <c r="G60" i="1" s="1"/>
  <c r="I61" i="1"/>
  <c r="H61" i="1" s="1"/>
  <c r="I62" i="1"/>
  <c r="H62" i="1" s="1"/>
  <c r="F62" i="1"/>
  <c r="G62" i="1" s="1"/>
  <c r="F63" i="1"/>
  <c r="G63" i="1" s="1"/>
  <c r="I63" i="1"/>
  <c r="H63" i="1" s="1"/>
  <c r="F64" i="1"/>
  <c r="G64" i="1" s="1"/>
  <c r="I64" i="1"/>
  <c r="H64" i="1" s="1"/>
  <c r="F65" i="1"/>
  <c r="G65" i="1"/>
  <c r="I65" i="1"/>
  <c r="H65" i="1" s="1"/>
  <c r="F66" i="1"/>
  <c r="G66" i="1" s="1"/>
  <c r="I66" i="1"/>
  <c r="H66" i="1" s="1"/>
  <c r="F67" i="1"/>
  <c r="G67" i="1" s="1"/>
  <c r="I67" i="1"/>
  <c r="H67" i="1" s="1"/>
  <c r="F68" i="1"/>
  <c r="G68" i="1" s="1"/>
  <c r="I68" i="1"/>
  <c r="H68" i="1" s="1"/>
  <c r="F69" i="1"/>
  <c r="G69" i="1"/>
  <c r="I69" i="1"/>
  <c r="H69" i="1" s="1"/>
  <c r="F70" i="1"/>
  <c r="G70" i="1" s="1"/>
  <c r="I70" i="1"/>
  <c r="H70" i="1" s="1"/>
  <c r="F71" i="1"/>
  <c r="G71" i="1" s="1"/>
  <c r="I71" i="1"/>
  <c r="H71" i="1" s="1"/>
  <c r="F72" i="1"/>
  <c r="G72" i="1" s="1"/>
  <c r="I72" i="1"/>
  <c r="H72" i="1" s="1"/>
  <c r="F73" i="1"/>
  <c r="G73" i="1"/>
  <c r="I73" i="1"/>
  <c r="H73" i="1" s="1"/>
  <c r="F74" i="1"/>
  <c r="G74" i="1" s="1"/>
  <c r="I74" i="1"/>
  <c r="H74" i="1" s="1"/>
  <c r="F75" i="1"/>
  <c r="G75" i="1" s="1"/>
  <c r="I75" i="1"/>
  <c r="H75" i="1" s="1"/>
  <c r="F76" i="1"/>
  <c r="G76" i="1" s="1"/>
  <c r="I76" i="1"/>
  <c r="H76" i="1" s="1"/>
  <c r="F77" i="1"/>
  <c r="G77" i="1"/>
  <c r="I77" i="1"/>
  <c r="H77" i="1" s="1"/>
  <c r="F78" i="1"/>
  <c r="G78" i="1" s="1"/>
  <c r="I78" i="1"/>
  <c r="H78" i="1" s="1"/>
  <c r="F79" i="1"/>
  <c r="G79" i="1" s="1"/>
  <c r="I79" i="1"/>
  <c r="H79" i="1" s="1"/>
  <c r="F80" i="1"/>
  <c r="G80" i="1" s="1"/>
  <c r="I80" i="1"/>
  <c r="H80" i="1" s="1"/>
  <c r="F81" i="1"/>
  <c r="G81" i="1"/>
  <c r="I81" i="1"/>
  <c r="H81" i="1" s="1"/>
  <c r="F82" i="1"/>
  <c r="G82" i="1" s="1"/>
  <c r="I82" i="1"/>
  <c r="H82" i="1" s="1"/>
  <c r="F83" i="1"/>
  <c r="G83" i="1" s="1"/>
  <c r="I83" i="1"/>
  <c r="H83" i="1" s="1"/>
  <c r="F84" i="1"/>
  <c r="G84" i="1" s="1"/>
  <c r="I84" i="1"/>
  <c r="H84" i="1" s="1"/>
  <c r="F85" i="1"/>
  <c r="G85" i="1"/>
  <c r="I85" i="1"/>
  <c r="H85" i="1" s="1"/>
  <c r="F86" i="1"/>
  <c r="G86" i="1" s="1"/>
  <c r="I86" i="1"/>
  <c r="H86" i="1" s="1"/>
  <c r="F87" i="1"/>
  <c r="G87" i="1" s="1"/>
  <c r="I87" i="1"/>
  <c r="H87" i="1" s="1"/>
  <c r="F88" i="1"/>
  <c r="G88" i="1" s="1"/>
  <c r="I88" i="1"/>
  <c r="H88" i="1" s="1"/>
  <c r="F89" i="1"/>
  <c r="G89" i="1"/>
  <c r="I89" i="1"/>
  <c r="H89" i="1" s="1"/>
  <c r="F90" i="1"/>
  <c r="G90" i="1" s="1"/>
  <c r="I90" i="1"/>
  <c r="H90" i="1" s="1"/>
  <c r="F91" i="1"/>
  <c r="G91" i="1" s="1"/>
  <c r="I91" i="1"/>
  <c r="H91" i="1" s="1"/>
  <c r="F92" i="1"/>
  <c r="G92" i="1" s="1"/>
  <c r="I92" i="1"/>
  <c r="H92" i="1" s="1"/>
  <c r="F93" i="1"/>
  <c r="G93" i="1"/>
  <c r="I93" i="1"/>
  <c r="H93" i="1" s="1"/>
  <c r="F94" i="1"/>
  <c r="G94" i="1" s="1"/>
  <c r="I94" i="1"/>
  <c r="H94" i="1" s="1"/>
  <c r="F95" i="1"/>
  <c r="G95" i="1" s="1"/>
  <c r="I95" i="1"/>
  <c r="H95" i="1" s="1"/>
  <c r="F96" i="1"/>
  <c r="G96" i="1" s="1"/>
  <c r="I96" i="1"/>
  <c r="H96" i="1" s="1"/>
  <c r="F97" i="1"/>
  <c r="G97" i="1"/>
  <c r="I97" i="1"/>
  <c r="H97" i="1" s="1"/>
  <c r="F98" i="1"/>
  <c r="G98" i="1" s="1"/>
  <c r="I98" i="1"/>
  <c r="H98" i="1" s="1"/>
  <c r="F99" i="1"/>
  <c r="G99" i="1" s="1"/>
  <c r="I99" i="1"/>
  <c r="H99" i="1" s="1"/>
  <c r="F100" i="1"/>
  <c r="G100" i="1" s="1"/>
  <c r="I100" i="1"/>
  <c r="H100" i="1" s="1"/>
  <c r="F101" i="1"/>
  <c r="G101" i="1"/>
  <c r="I101" i="1"/>
  <c r="H101" i="1" s="1"/>
  <c r="F102" i="1"/>
  <c r="G102" i="1" s="1"/>
  <c r="I102" i="1"/>
  <c r="H102" i="1" s="1"/>
  <c r="F103" i="1"/>
  <c r="G103" i="1" s="1"/>
  <c r="I103" i="1"/>
  <c r="H103" i="1" s="1"/>
  <c r="F104" i="1"/>
  <c r="G104" i="1" s="1"/>
  <c r="I104" i="1"/>
  <c r="H104" i="1" s="1"/>
  <c r="F105" i="1"/>
  <c r="G105" i="1"/>
  <c r="I105" i="1"/>
  <c r="H105" i="1" s="1"/>
  <c r="F106" i="1"/>
  <c r="G106" i="1" s="1"/>
  <c r="I106" i="1"/>
  <c r="H106" i="1" s="1"/>
  <c r="F107" i="1"/>
  <c r="G107" i="1" s="1"/>
  <c r="I107" i="1"/>
  <c r="H107" i="1" s="1"/>
  <c r="F108" i="1"/>
  <c r="G108" i="1" s="1"/>
  <c r="I108" i="1"/>
  <c r="H108" i="1" s="1"/>
  <c r="H60" i="1"/>
  <c r="H58" i="1"/>
  <c r="H54" i="1"/>
  <c r="F61" i="1"/>
  <c r="G61" i="1" s="1"/>
  <c r="F59" i="1"/>
  <c r="G59" i="1" s="1"/>
  <c r="F57" i="1"/>
  <c r="G57" i="1" s="1"/>
  <c r="F55" i="1"/>
  <c r="G55" i="1" s="1"/>
  <c r="H53" i="1"/>
  <c r="F52" i="1"/>
  <c r="G52" i="1" s="1"/>
  <c r="H52" i="1"/>
  <c r="F51" i="1"/>
  <c r="G51" i="1" s="1"/>
  <c r="F50" i="1"/>
  <c r="G50" i="1" s="1"/>
  <c r="H50" i="1"/>
  <c r="F49" i="1"/>
  <c r="G49" i="1" s="1"/>
  <c r="H49" i="1"/>
  <c r="F48" i="1"/>
  <c r="G48" i="1" s="1"/>
  <c r="H48" i="1"/>
  <c r="F47" i="1"/>
  <c r="G47" i="1"/>
  <c r="F46" i="1"/>
  <c r="G46" i="1"/>
  <c r="H46" i="1"/>
  <c r="F45" i="1"/>
  <c r="G45" i="1" s="1"/>
  <c r="H45" i="1"/>
  <c r="F44" i="1"/>
  <c r="G44" i="1" s="1"/>
  <c r="H44" i="1"/>
  <c r="F43" i="1"/>
  <c r="G43" i="1" s="1"/>
  <c r="F42" i="1"/>
  <c r="G42" i="1" s="1"/>
  <c r="H42" i="1"/>
  <c r="F41" i="1"/>
  <c r="G41" i="1" s="1"/>
  <c r="H41" i="1"/>
  <c r="F40" i="1"/>
  <c r="G40" i="1" s="1"/>
  <c r="H40" i="1"/>
  <c r="F39" i="1"/>
  <c r="G39" i="1"/>
  <c r="F38" i="1"/>
  <c r="G38" i="1"/>
  <c r="H38" i="1"/>
  <c r="F37" i="1"/>
  <c r="G37" i="1" s="1"/>
  <c r="H37" i="1"/>
  <c r="F36" i="1"/>
  <c r="G36" i="1" s="1"/>
  <c r="H36" i="1"/>
  <c r="F35" i="1"/>
  <c r="G35" i="1" s="1"/>
  <c r="F34" i="1"/>
  <c r="G34" i="1" s="1"/>
  <c r="H34" i="1"/>
  <c r="F33" i="1"/>
  <c r="G33" i="1" s="1"/>
  <c r="H33" i="1"/>
  <c r="F32" i="1"/>
  <c r="G32" i="1" s="1"/>
  <c r="H32" i="1"/>
  <c r="F31" i="1"/>
  <c r="G31" i="1"/>
  <c r="F30" i="1"/>
  <c r="G30" i="1"/>
  <c r="H30" i="1"/>
  <c r="F29" i="1"/>
  <c r="G29" i="1" s="1"/>
  <c r="H29" i="1"/>
  <c r="F28" i="1"/>
  <c r="G28" i="1" s="1"/>
  <c r="H28" i="1"/>
  <c r="F27" i="1"/>
  <c r="G27" i="1" s="1"/>
  <c r="F26" i="1"/>
  <c r="G26" i="1" s="1"/>
  <c r="H26" i="1"/>
  <c r="F25" i="1"/>
  <c r="G25" i="1" s="1"/>
  <c r="H25" i="1"/>
  <c r="H24" i="1"/>
  <c r="H22" i="1"/>
  <c r="H21" i="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F12" i="1"/>
  <c r="G12" i="1" s="1"/>
  <c r="I10" i="1"/>
  <c r="H10" i="1" s="1"/>
  <c r="C10" i="1"/>
  <c r="A10" i="1"/>
  <c r="M8" i="1"/>
  <c r="M7" i="1"/>
  <c r="M6" i="1"/>
  <c r="M5" i="1"/>
  <c r="F5" i="1"/>
  <c r="M4" i="1"/>
  <c r="M3" i="1"/>
  <c r="M2" i="1"/>
  <c r="M1" i="1"/>
  <c r="E9" i="1"/>
  <c r="F11" i="1"/>
  <c r="G11" i="1" s="1"/>
  <c r="A13" i="1"/>
  <c r="F13" i="1"/>
  <c r="G13" i="1" s="1"/>
  <c r="A14" i="1"/>
  <c r="F14" i="1"/>
  <c r="G14" i="1" s="1"/>
  <c r="A15" i="1"/>
  <c r="F15" i="1"/>
  <c r="G15" i="1" s="1"/>
  <c r="A16" i="1"/>
  <c r="F16" i="1"/>
  <c r="G16" i="1" s="1"/>
  <c r="A17" i="1"/>
  <c r="F17" i="1"/>
  <c r="G17" i="1" s="1"/>
  <c r="A18" i="1"/>
  <c r="F18" i="1"/>
  <c r="G18" i="1"/>
  <c r="A19" i="1"/>
  <c r="F19" i="1"/>
  <c r="G19" i="1" s="1"/>
  <c r="A20" i="1"/>
  <c r="F20" i="1"/>
  <c r="G20" i="1" s="1"/>
  <c r="A21" i="1"/>
  <c r="F21" i="1"/>
  <c r="G21" i="1"/>
  <c r="A22" i="1"/>
  <c r="F22" i="1"/>
  <c r="G22" i="1" s="1"/>
  <c r="A23" i="1"/>
  <c r="F23" i="1"/>
  <c r="G23" i="1"/>
  <c r="A24" i="1"/>
  <c r="F24" i="1"/>
  <c r="G24" i="1" s="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F10" i="1" l="1"/>
  <c r="G10" i="1" s="1"/>
</calcChain>
</file>

<file path=xl/sharedStrings.xml><?xml version="1.0" encoding="utf-8"?>
<sst xmlns="http://schemas.openxmlformats.org/spreadsheetml/2006/main" count="396" uniqueCount="208">
  <si>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</si>
  <si>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</si>
  <si>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</si>
  <si>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</si>
  <si>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</si>
  <si>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</si>
  <si>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</si>
  <si>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</si>
  <si>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</si>
  <si>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</si>
  <si>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</si>
  <si>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</si>
  <si>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</si>
  <si>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</si>
  <si>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</si>
  <si>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</si>
  <si>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</si>
  <si>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</si>
  <si>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</si>
  <si>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</si>
  <si>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</si>
  <si>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</si>
  <si>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</si>
  <si>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</si>
  <si>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</si>
  <si>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</si>
  <si>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</si>
  <si>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</si>
  <si>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</si>
  <si>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</si>
  <si>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</si>
  <si>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</si>
  <si>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</si>
  <si>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</si>
  <si>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</si>
  <si>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</si>
  <si>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</si>
  <si>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</si>
  <si>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</si>
  <si>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</si>
  <si>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</si>
  <si>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</si>
  <si>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</si>
  <si>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</si>
  <si>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</si>
  <si>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</si>
  <si>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</si>
  <si>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</si>
  <si>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</si>
  <si>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</si>
  <si>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</si>
  <si>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</si>
  <si>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</si>
  <si>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</si>
  <si>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</si>
  <si>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</si>
  <si>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</si>
  <si>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</si>
  <si>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</si>
  <si>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</si>
  <si>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</si>
  <si>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</si>
  <si>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</si>
  <si>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</si>
  <si>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</si>
  <si>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</si>
  <si>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</si>
  <si>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</si>
  <si>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</si>
  <si>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</si>
  <si>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</si>
  <si>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</si>
  <si>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</si>
  <si>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</si>
  <si>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</si>
  <si>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</si>
  <si>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</si>
  <si>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</si>
  <si>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</si>
  <si>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</si>
  <si>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</si>
  <si>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</si>
  <si>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</si>
  <si>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</si>
  <si>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</si>
  <si>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</si>
  <si>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</si>
  <si>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</si>
  <si>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</si>
  <si>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</si>
  <si>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</si>
  <si>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</si>
  <si>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</si>
  <si>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</si>
  <si>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</si>
  <si>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</si>
  <si>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</si>
  <si>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</si>
  <si>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</si>
  <si>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</si>
  <si>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</si>
  <si>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</si>
  <si>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</si>
  <si>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</si>
  <si>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</si>
  <si>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</si>
  <si>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</si>
  <si>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</si>
  <si>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</si>
  <si>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</si>
  <si>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</si>
  <si>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</si>
  <si>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</si>
  <si>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</si>
  <si>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</si>
  <si>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</si>
  <si>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</si>
  <si>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</si>
  <si>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</si>
  <si>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</si>
  <si>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</si>
  <si>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</si>
  <si>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</si>
  <si>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</si>
  <si>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</si>
  <si>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</si>
  <si>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</si>
  <si>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</si>
  <si>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</si>
  <si>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</si>
  <si>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</si>
  <si>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</si>
  <si>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</si>
  <si>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</si>
  <si>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</si>
  <si>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</si>
  <si>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</si>
  <si>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</si>
  <si>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</si>
  <si>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</si>
  <si>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</si>
  <si>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</si>
  <si>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</si>
  <si>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</si>
  <si>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</si>
  <si>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</si>
  <si>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</si>
  <si>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</si>
  <si>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</si>
  <si>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</si>
  <si>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</si>
  <si>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</si>
  <si>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</si>
  <si>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</si>
  <si>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</si>
  <si>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</si>
  <si>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</si>
  <si>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</si>
  <si>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</si>
  <si>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</si>
  <si>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</si>
  <si>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</si>
  <si>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</si>
  <si>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</si>
  <si>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</si>
  <si>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</si>
  <si>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</si>
  <si>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</si>
  <si>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</si>
  <si>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</si>
  <si>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</si>
  <si>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</si>
  <si>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</si>
  <si>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</si>
  <si>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</si>
  <si>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</si>
  <si>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</si>
  <si>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</si>
  <si>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</si>
  <si>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</si>
  <si>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</si>
  <si>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</si>
  <si>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</si>
  <si>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</si>
  <si>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</si>
  <si>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</si>
  <si>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</si>
  <si>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América precolombina</t>
  </si>
  <si>
    <t>Marcela Guevara B.</t>
  </si>
  <si>
    <t>http://i127.photobucket.com/albums/p138/aristin/blog/tradiciones/mapa-tribus.jpg</t>
  </si>
  <si>
    <t>Ilustración</t>
  </si>
  <si>
    <t>Mapa interactivo.  Zonas culturales de Norteamérica</t>
  </si>
  <si>
    <t>hhttp://www.shutterstock.com/es/pic-288154154/stock-photo-chief-native-american-ink-american-history-old-indian-man-brave-warrior.html?src=pjdbeJ6AmiGc7t7pKK25Xg-1-76</t>
  </si>
  <si>
    <t>http://www.alienor.org/publications/curtis/catalogue.php?type=f%C3%A9minin</t>
  </si>
  <si>
    <t>http://www.firstpeople.us/photos/Klamath_woman.jpg</t>
  </si>
  <si>
    <t>http://yurokhousing.com/images/Image8.jpg</t>
  </si>
  <si>
    <t>https://bases.alienor.org/bin/image.dll?FI&amp;ND|843980&amp;CR|1000&amp;KP|awp&amp;KR|bbea10883a478f375f39a51e9e94e99f</t>
  </si>
  <si>
    <t>http://static0.planetasaber.com/encyclopedia/Data/Imagenes/FOTOS/000IQF01.jpg</t>
  </si>
  <si>
    <t>https://familysearch.org/learn/wiki/en/images/a/aa/Chippewa%2C_Woman_and_Infant%2C_%281900%29.jpg</t>
  </si>
  <si>
    <t>Fotografía</t>
  </si>
  <si>
    <t>Indigena Cherokee</t>
  </si>
  <si>
    <t>Nativa apache</t>
  </si>
  <si>
    <t>Mujer klamanth</t>
  </si>
  <si>
    <t>Vida cotidiana Yurok</t>
  </si>
  <si>
    <t xml:space="preserve">Mujeres Nootka en canoa. </t>
  </si>
  <si>
    <t>Siux en actividades de caza</t>
  </si>
  <si>
    <t>Mujer cheppewa con su hijo</t>
  </si>
  <si>
    <t>CS_06_05_CO_REC90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</si>
</sst>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5" xfId="0" applyFont="1" applyFill="1" applyBorder="1" applyAlignment="1" applyProtection="1">
      <alignment wrapText="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120" zoomScaleNormal="120" zoomScalePageLayoutView="140" workbookViewId="0">
      <pane ySplit="9" topLeftCell="A10" activePane="bottomLeft" state="frozen"/>
      <selection pane="bottomLeft" activeCell="D17" sqref="D1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Diaporama F1</v>
      </c>
    </row>
    <row r="2" spans="1:16" ht="15.75" x14ac:dyDescent="0.25">
      <c r="A2" s="1"/>
      <c r="B2" s="3" t="s">
        <v>121</v>
      </c>
      <c r="C2" s="85" t="s">
        <v>23</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42389</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9"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188</v>
      </c>
      <c r="D5" s="91"/>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207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52.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ht="54" x14ac:dyDescent="0.25">
      <c r="A10" s="12" t="str">
        <f>IF(OR(B10&lt;&gt;"",J10&lt;&gt;""),"IMG01","")</f>
        <v>IMG01</v>
      </c>
      <c r="B10" s="62" t="s">
        <v>189</v>
      </c>
      <c r="C10" s="20" t="str">
        <f t="shared" ref="C10:C41" si="0">IF(OR(B10&lt;&gt;"",J10&lt;&gt;""),IF($G$4="Recurso",CONCATENATE($G$4," ",$G$5),$G$4),"")</f>
        <v>Recurso Diaporama F1</v>
      </c>
      <c r="D10" s="63" t="s">
        <v>190</v>
      </c>
      <c r="E10" s="63" t="s">
        <v>155</v>
      </c>
      <c r="F10" s="13" t="str">
        <f t="shared" ref="F10" ca="1" si="1">IF(OR(B10&lt;&gt;"",J10&lt;&gt;""),CONCATENATE($C$7,"_",$A10,IF($G$4="Cuaderno de Estudio","_small",CONCATENATE(IF(I10="","","n"),IF(LEFT($G$5,1)="F",".jpg",".png")))),"")</f>
        <v>CS_06_05_CO_REC90_IMG01.png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78.75" customHeight="1" x14ac:dyDescent="0.25">
      <c r="A11" s="12" t="str">
        <f t="shared" ref="A11:A18" si="3">IF(OR(B11&lt;&gt;"",J11&lt;&gt;""),CONCATENATE(LEFT(A10,3),IF(MID(A10,4,2)+1&lt;10,CONCATENATE("0",MID(A10,4,2)+1))),"")</f>
        <v>IMG02</v>
      </c>
      <c r="B11" s="62" t="s">
        <v>192</v>
      </c>
      <c r="C11" s="20" t="str">
        <f t="shared" si="0"/>
        <v>Recurso Diaporama F1</v>
      </c>
      <c r="D11" s="63" t="s">
        <v>199</v>
      </c>
      <c r="E11" s="63" t="s">
        <v>155</v>
      </c>
      <c r="F11" s="13" t="str">
        <f t="shared" ref="F11:F74" ca="1" si="4">IF(OR(B11&lt;&gt;"",J11&lt;&gt;""),CONCATENATE($C$7,"_",$A11,IF($G$4="Cuaderno de Estudio","_small",CONCATENATE(IF(I11="","","n"),IF(LEFT($G$5,1)="F",".jpg",".png")))),"")</f>
        <v>CS_06_05_CO_REC90_IMG02.png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200</v>
      </c>
      <c r="K11" s="65"/>
      <c r="O11" s="2" t="str">
        <f>'Definición técnica de imagenes'!A13</f>
        <v>M101</v>
      </c>
    </row>
    <row r="12" spans="1:16" s="11" customFormat="1" ht="54" x14ac:dyDescent="0.25">
      <c r="A12" s="12" t="str">
        <f t="shared" si="3"/>
        <v>IMG03</v>
      </c>
      <c r="B12" s="62" t="s">
        <v>193</v>
      </c>
      <c r="C12" s="20" t="str">
        <f t="shared" si="0"/>
        <v>Recurso Diaporama F1</v>
      </c>
      <c r="D12" s="63" t="s">
        <v>190</v>
      </c>
      <c r="E12" s="63" t="s">
        <v>155</v>
      </c>
      <c r="F12" s="13" t="str">
        <f t="shared" ca="1" si="4"/>
        <v>CS_06_05_CO_REC90_IMG03.png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201</v>
      </c>
      <c r="K12" s="64"/>
      <c r="O12" s="2" t="str">
        <f>'Definición técnica de imagenes'!A18</f>
        <v>Diaporama F1</v>
      </c>
    </row>
    <row r="13" spans="1:16" s="11" customFormat="1" ht="40.5" x14ac:dyDescent="0.25">
      <c r="A13" s="12" t="str">
        <f t="shared" si="3"/>
        <v>IMG04</v>
      </c>
      <c r="B13" s="62" t="s">
        <v>194</v>
      </c>
      <c r="C13" s="20" t="str">
        <f t="shared" si="0"/>
        <v>Recurso Diaporama F1</v>
      </c>
      <c r="D13" s="63" t="s">
        <v>190</v>
      </c>
      <c r="E13" s="63" t="s">
        <v>155</v>
      </c>
      <c r="F13" s="13" t="str">
        <f t="shared" ca="1" si="4"/>
        <v>CS_06_05_CO_REC90_IMG04.png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202</v>
      </c>
      <c r="K13" s="64"/>
      <c r="O13" s="2" t="str">
        <f>'Definición técnica de imagenes'!A19</f>
        <v>F4</v>
      </c>
    </row>
    <row r="14" spans="1:16" s="11" customFormat="1" ht="27" x14ac:dyDescent="0.25">
      <c r="A14" s="12" t="str">
        <f t="shared" si="3"/>
        <v>IMG05</v>
      </c>
      <c r="B14" s="62" t="s">
        <v>195</v>
      </c>
      <c r="C14" s="20" t="str">
        <f t="shared" si="0"/>
        <v>Recurso Diaporama F1</v>
      </c>
      <c r="D14" s="63" t="s">
        <v>190</v>
      </c>
      <c r="E14" s="63" t="s">
        <v>155</v>
      </c>
      <c r="F14" s="13" t="str">
        <f t="shared" ca="1" si="4"/>
        <v>CS_06_05_CO_REC90_IMG05.png</v>
      </c>
      <c r="G14" s="13" t="str">
        <f ca="1">IF($F14&lt;&gt;"",IF($G$4="Recurso",VLOOKUP($E14,OFFSET('Definición técnica de imagenes'!$A$1,MATCH($G$5,'Definición técnica de imagenes'!$A$1:$A$104,0)-1,1,COUNTIF('Definición técnica de imagenes'!$A$3:$A$102,$G$5),5),5,FALSE),'Definición técnica de imagenes'!$F$16),"")</f>
        <v>950 x 608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203</v>
      </c>
      <c r="K14" s="64"/>
      <c r="O14" s="2" t="str">
        <f>'Definición técnica de imagenes'!A22</f>
        <v>F6</v>
      </c>
    </row>
    <row r="15" spans="1:16" s="11" customFormat="1" ht="67.5" x14ac:dyDescent="0.25">
      <c r="A15" s="12" t="str">
        <f t="shared" si="3"/>
        <v>IMG06</v>
      </c>
      <c r="B15" s="62" t="s">
        <v>196</v>
      </c>
      <c r="C15" s="20" t="str">
        <f t="shared" si="0"/>
        <v>Recurso Diaporama F1</v>
      </c>
      <c r="D15" s="63" t="s">
        <v>190</v>
      </c>
      <c r="E15" s="63" t="s">
        <v>155</v>
      </c>
      <c r="F15" s="13" t="str">
        <f t="shared" ca="1" si="4"/>
        <v>CS_06_05_CO_REC90_IMG06.png</v>
      </c>
      <c r="G15" s="13" t="str">
        <f ca="1">IF($F15&lt;&gt;"",IF($G$4="Recurso",VLOOKUP($E15,OFFSET('Definición técnica de imagenes'!$A$1,MATCH($G$5,'Definición técnica de imagenes'!$A$1:$A$104,0)-1,1,COUNTIF('Definición técnica de imagenes'!$A$3:$A$102,$G$5),5),5,FALSE),'Definición técnica de imagenes'!$F$16),"")</f>
        <v>950 x 608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4" t="s">
        <v>204</v>
      </c>
      <c r="K15" s="66"/>
      <c r="O15" s="2" t="str">
        <f>'Definición técnica de imagenes'!A24</f>
        <v>F6B</v>
      </c>
    </row>
    <row r="16" spans="1:16" s="11" customFormat="1" ht="54" x14ac:dyDescent="0.3">
      <c r="A16" s="12" t="str">
        <f t="shared" si="3"/>
        <v>IMG07</v>
      </c>
      <c r="B16" s="62" t="s">
        <v>197</v>
      </c>
      <c r="C16" s="20" t="str">
        <f t="shared" si="0"/>
        <v>Recurso Diaporama F1</v>
      </c>
      <c r="D16" s="63" t="s">
        <v>199</v>
      </c>
      <c r="E16" s="63" t="s">
        <v>155</v>
      </c>
      <c r="F16" s="13" t="str">
        <f t="shared" ca="1" si="4"/>
        <v>CS_06_05_CO_REC90_IMG07.png</v>
      </c>
      <c r="G16" s="13" t="str">
        <f ca="1">IF($F16&lt;&gt;"",IF($G$4="Recurso",VLOOKUP($E16,OFFSET('Definición técnica de imagenes'!$A$1,MATCH($G$5,'Definición técnica de imagenes'!$A$1:$A$104,0)-1,1,COUNTIF('Definición técnica de imagenes'!$A$3:$A$102,$G$5),5),5,FALSE),'Definición técnica de imagenes'!$F$16),"")</f>
        <v>950 x 608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6" t="s">
        <v>205</v>
      </c>
      <c r="K16" s="68"/>
      <c r="O16" s="2" t="str">
        <f>'Definición técnica de imagenes'!A25</f>
        <v>F7</v>
      </c>
    </row>
    <row r="17" spans="1:15" s="11" customFormat="1" ht="67.5" x14ac:dyDescent="0.25">
      <c r="A17" s="12" t="str">
        <f t="shared" si="3"/>
        <v>IMG08</v>
      </c>
      <c r="B17" s="62" t="s">
        <v>198</v>
      </c>
      <c r="C17" s="20" t="str">
        <f t="shared" si="0"/>
        <v>Recurso Diaporama F1</v>
      </c>
      <c r="D17" s="63" t="s">
        <v>190</v>
      </c>
      <c r="E17" s="63" t="s">
        <v>155</v>
      </c>
      <c r="F17" s="13" t="str">
        <f t="shared" ca="1" si="4"/>
        <v>CS_06_05_CO_REC90_IMG08.png</v>
      </c>
      <c r="G17" s="13" t="str">
        <f ca="1">IF($F17&lt;&gt;"",IF($G$4="Recurso",VLOOKUP($E17,OFFSET('Definición técnica de imagenes'!$A$1,MATCH($G$5,'Definición técnica de imagenes'!$A$1:$A$104,0)-1,1,COUNTIF('Definición técnica de imagenes'!$A$3:$A$102,$G$5),5),5,FALSE),'Definición técnica de imagenes'!$F$16),"")</f>
        <v>950 x 608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7" t="s">
        <v>206</v>
      </c>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Marcela</cp:lastModifiedBy>
  <dcterms:created xsi:type="dcterms:W3CDTF">2014-07-01T23:43:25Z</dcterms:created>
  <dcterms:modified xsi:type="dcterms:W3CDTF">2016-01-22T14:23:12Z</dcterms:modified>
</cp:coreProperties>
</file>