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5_CO\SOLICITUD GRAFICA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190"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H18" i="1" l="1"/>
  <c r="F18" i="1"/>
  <c r="G18" i="1" s="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<sst xmlns="http://schemas.openxmlformats.org/spreadsheetml/2006/main" count="406" uniqueCount="200">
  <si>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</si>
  <si>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</si>
  <si>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</si>
  <si>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</si>
  <si>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</si>
  <si>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</si>
  <si>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</si>
  <si>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</si>
  <si>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</si>
  <si>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</si>
  <si>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</si>
  <si>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</si>
  <si>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</si>
  <si>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</si>
  <si>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</si>
  <si>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</si>
  <si>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</si>
  <si>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</si>
  <si>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</si>
  <si>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</si>
  <si>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</si>
  <si>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</si>
  <si>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</si>
  <si>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</si>
  <si>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</si>
  <si>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</si>
  <si>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</si>
  <si>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</si>
  <si>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</si>
  <si>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</si>
  <si>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</si>
  <si>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</si>
  <si>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</si>
  <si>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</si>
  <si>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</si>
  <si>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</si>
  <si>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</si>
  <si>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</si>
  <si>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</si>
  <si>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</si>
  <si>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</si>
  <si>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</si>
  <si>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</si>
  <si>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</si>
  <si>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</si>
  <si>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</si>
  <si>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</si>
  <si>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</si>
  <si>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</si>
  <si>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</si>
  <si>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</si>
  <si>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</si>
  <si>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</si>
  <si>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</si>
  <si>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</si>
  <si>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</si>
  <si>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</si>
  <si>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</si>
  <si>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</si>
  <si>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</si>
  <si>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</si>
  <si>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</si>
  <si>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</si>
  <si>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</si>
  <si>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</si>
  <si>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</si>
  <si>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</si>
  <si>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</si>
  <si>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</si>
  <si>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</si>
  <si>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</si>
  <si>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</si>
  <si>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</si>
  <si>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</si>
  <si>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</si>
  <si>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</si>
  <si>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</si>
  <si>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</si>
  <si>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</si>
  <si>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</si>
  <si>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</si>
  <si>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</si>
  <si>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</si>
  <si>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</si>
  <si>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</si>
  <si>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</si>
  <si>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</si>
  <si>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</si>
  <si>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</si>
  <si>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</si>
  <si>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</si>
  <si>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</si>
  <si>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</si>
  <si>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</si>
  <si>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</si>
  <si>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</si>
  <si>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</si>
  <si>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</si>
  <si>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</si>
  <si>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</si>
  <si>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</si>
  <si>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</si>
  <si>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</si>
  <si>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</si>
  <si>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</si>
  <si>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</si>
  <si>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</si>
  <si>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</si>
  <si>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</si>
  <si>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</si>
  <si>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</si>
  <si>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</si>
  <si>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</si>
  <si>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</si>
  <si>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</si>
  <si>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</si>
  <si>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</si>
  <si>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</si>
  <si>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</si>
  <si>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</si>
  <si>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</si>
  <si>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</si>
  <si>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</si>
  <si>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</si>
  <si>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</si>
  <si>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</si>
  <si>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</si>
  <si>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</si>
  <si>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</si>
  <si>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</si>
  <si>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</si>
  <si>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</si>
  <si>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</si>
  <si>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</si>
  <si>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</si>
  <si>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</si>
  <si>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</si>
  <si>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</si>
  <si>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</si>
  <si>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</si>
  <si>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</si>
  <si>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</si>
  <si>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</si>
  <si>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</si>
  <si>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</si>
  <si>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</si>
  <si>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</si>
  <si>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</si>
  <si>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</si>
  <si>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</si>
  <si>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</si>
  <si>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</si>
  <si>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</si>
  <si>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</si>
  <si>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</si>
  <si>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</si>
  <si>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</si>
  <si>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</si>
  <si>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</si>
  <si>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</si>
  <si>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</si>
  <si>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</si>
  <si>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</si>
  <si>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</si>
  <si>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</si>
  <si>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</si>
  <si>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</si>
  <si>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</si>
  <si>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</si>
  <si>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</si>
  <si>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</si>
  <si>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</si>
  <si>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</si>
  <si>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</si>
  <si>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</si>
  <si>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</si>
  <si>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</si>
  <si>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</si>
  <si>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</si>
  <si>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</si>
  <si>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</si>
  <si>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</si>
  <si>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</si>
  <si>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</si>
  <si>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</si>
  <si>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</si>
  <si>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</si>
  <si>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crónica</t>
  </si>
  <si>
    <t>Luz Amparo Rubiano Acosta</t>
  </si>
  <si>
    <t>Cuaderno de Estudio</t>
  </si>
  <si>
    <t>LE_08_05_CO</t>
  </si>
  <si>
    <t>Fotografía</t>
  </si>
  <si>
    <t>http://hispanicasaber.planetasaber.com/encyclopedia/default.asp?idreg=120305&amp;ruta=Buscador</t>
  </si>
  <si>
    <t>Ilustración</t>
  </si>
  <si>
    <t>http://www.banrepcultural.org/node/73341</t>
  </si>
  <si>
    <t>Es la segunda fotografía de Jorge Eliecer Gaitán</t>
  </si>
  <si>
    <t>http://hispanicasaber.planetasaber.com/encyclopedia/default.asp?idreg=8114&amp;ruta=Buscador</t>
  </si>
  <si>
    <t>Afiche del movimiento dadaista</t>
  </si>
  <si>
    <t>http://hispanicasaber.planetasaber.com/encyclopedia/default.asp?idreg=64019&amp;ruta=Buscador</t>
  </si>
  <si>
    <t xml:space="preserve">Noam Chomsky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</si>
</sst>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6"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1"/>
      <color theme="1"/>
      <name val="Arial Unicode MS"/>
      <family val="2"/>
    </font>
    <font>
      <sz val="11"/>
      <color rgb="FF000000"/>
      <name val="Arial Unicode MS"/>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25"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0" activePane="bottomLeft" state="frozen"/>
      <selection pane="bottomLeft" activeCell="E27" sqref="E2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8</v>
      </c>
      <c r="D3" s="88"/>
      <c r="F3" s="80">
        <v>42390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6.5" x14ac:dyDescent="0.3">
      <c r="A10" s="12" t="str">
        <f>IF(OR(B10&lt;&gt;"",J10&lt;&gt;""),"IMG01","")</f>
        <v>IMG01</v>
      </c>
      <c r="B10" s="109">
        <v>239384167</v>
      </c>
      <c r="C10" s="20" t="str">
        <f t="shared" ref="C10:C41" si="0">IF(OR(B10&lt;&gt;"",J10&lt;&gt;""),IF($G$4="Recurso",CONCATENATE($G$4," ",$G$5),$G$4),"")</f>
        <v>Cuaderno de Estudio</v>
      </c>
      <c r="D10" s="63" t="s">
        <v>191</v>
      </c>
      <c r="E10" s="63" t="s">
        <v>153</v>
      </c>
      <c r="F10" s="13" t="str">
        <f t="shared" ref="F10" si="1">IF(OR(B10&lt;&gt;"",J10&lt;&gt;""),CONCATENATE($C$7,"_",$A10,IF($G$4="Cuaderno de Estudio","_small",CONCATENATE(IF(I10="","","n"),IF(LEFT($G$5,1)="F",".jpg",".png")))),"")</f>
        <v>LE_08_05_CO_IMG01_small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LE_08_05_CO_IMG01_zoom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192</v>
      </c>
      <c r="C11" s="20" t="str">
        <f t="shared" si="0"/>
        <v>Cuaderno de Estudio</v>
      </c>
      <c r="D11" s="63" t="s">
        <v>191</v>
      </c>
      <c r="E11" s="63" t="s">
        <v>154</v>
      </c>
      <c r="F11" s="13" t="str">
        <f t="shared" ref="F11:F74" si="4">IF(OR(B11&lt;&gt;"",J11&lt;&gt;""),CONCATENATE($C$7,"_",$A11,IF($G$4="Cuaderno de Estudio","_small",CONCATENATE(IF(I11="","","n"),IF(LEFT($G$5,1)="F",".jpg",".png")))),"")</f>
        <v>LE_08_05_CO_IMG02_small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LE_08_05_CO_IMG02_zoom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c r="K11" s="65"/>
      <c r="O11" s="2" t="str">
        <f>'Definición técnica de imagenes'!A13</f>
        <v>M101</v>
      </c>
    </row>
    <row r="12" spans="1:16" s="11" customFormat="1" x14ac:dyDescent="0.25">
      <c r="A12" s="12" t="str">
        <f t="shared" si="3"/>
        <v>IMG03</v>
      </c>
      <c r="B12" s="62">
        <v>242818753</v>
      </c>
      <c r="C12" s="20" t="str">
        <f t="shared" si="0"/>
        <v>Cuaderno de Estudio</v>
      </c>
      <c r="D12" s="63" t="s">
        <v>191</v>
      </c>
      <c r="E12" s="63" t="s">
        <v>153</v>
      </c>
      <c r="F12" s="13" t="str">
        <f t="shared" si="4"/>
        <v>LE_08_05_CO_IMG03_small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LE_08_05_CO_IMG03_zoom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c r="K12" s="64"/>
      <c r="O12" s="2" t="str">
        <f>'Definición técnica de imagenes'!A18</f>
        <v>Diaporama F1</v>
      </c>
    </row>
    <row r="13" spans="1:16" s="11" customFormat="1" ht="27" x14ac:dyDescent="0.25">
      <c r="A13" s="12" t="str">
        <f t="shared" si="3"/>
        <v>IMG04</v>
      </c>
      <c r="B13" s="62" t="s">
        <v>194</v>
      </c>
      <c r="C13" s="20" t="str">
        <f t="shared" si="0"/>
        <v>Cuaderno de Estudio</v>
      </c>
      <c r="D13" s="63" t="s">
        <v>193</v>
      </c>
      <c r="E13" s="63" t="s">
        <v>154</v>
      </c>
      <c r="F13" s="13" t="str">
        <f t="shared" si="4"/>
        <v>LE_08_05_CO_IMG04_small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LE_08_05_CO_IMG04_zoom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c r="K13" s="64" t="s">
        <v>195</v>
      </c>
      <c r="O13" s="2" t="str">
        <f>'Definición técnica de imagenes'!A19</f>
        <v>F4</v>
      </c>
    </row>
    <row r="14" spans="1:16" s="11" customFormat="1" x14ac:dyDescent="0.25">
      <c r="A14" s="12" t="str">
        <f t="shared" si="3"/>
        <v>IMG05</v>
      </c>
      <c r="B14" s="62">
        <v>109899959</v>
      </c>
      <c r="C14" s="20" t="str">
        <f t="shared" si="0"/>
        <v>Cuaderno de Estudio</v>
      </c>
      <c r="D14" s="63" t="s">
        <v>191</v>
      </c>
      <c r="E14" s="63" t="s">
        <v>153</v>
      </c>
      <c r="F14" s="13" t="str">
        <f t="shared" si="4"/>
        <v>LE_08_05_CO_IMG05_small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LE_08_05_CO_IMG05_zoom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c r="K14" s="64"/>
      <c r="O14" s="2" t="str">
        <f>'Definición técnica de imagenes'!A22</f>
        <v>F6</v>
      </c>
    </row>
    <row r="15" spans="1:16" s="11" customFormat="1" ht="54" x14ac:dyDescent="0.25">
      <c r="A15" s="12" t="str">
        <f t="shared" si="3"/>
        <v>IMG06</v>
      </c>
      <c r="B15" s="62" t="s">
        <v>196</v>
      </c>
      <c r="C15" s="20" t="str">
        <f t="shared" si="0"/>
        <v>Cuaderno de Estudio</v>
      </c>
      <c r="D15" s="63" t="s">
        <v>191</v>
      </c>
      <c r="E15" s="63" t="s">
        <v>154</v>
      </c>
      <c r="F15" s="13" t="str">
        <f t="shared" si="4"/>
        <v>LE_08_05_CO_IMG06_small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LE_08_05_CO_IMG06_zoom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c r="K15" s="66" t="s">
        <v>197</v>
      </c>
      <c r="O15" s="2" t="str">
        <f>'Definición técnica de imagenes'!A24</f>
        <v>F6B</v>
      </c>
    </row>
    <row r="16" spans="1:16" s="11" customFormat="1" ht="54" x14ac:dyDescent="0.3">
      <c r="A16" s="12" t="str">
        <f t="shared" si="3"/>
        <v>IMG07</v>
      </c>
      <c r="B16" s="62" t="s">
        <v>198</v>
      </c>
      <c r="C16" s="20" t="str">
        <f t="shared" si="0"/>
        <v>Cuaderno de Estudio</v>
      </c>
      <c r="D16" s="63" t="s">
        <v>191</v>
      </c>
      <c r="E16" s="63" t="s">
        <v>153</v>
      </c>
      <c r="F16" s="13" t="str">
        <f t="shared" si="4"/>
        <v>LE_08_05_CO_IMG07_small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LE_08_05_CO_IMG07_zoom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c r="K16" s="110" t="s">
        <v>199</v>
      </c>
      <c r="O16" s="2" t="str">
        <f>'Definición técnica de imagenes'!A25</f>
        <v>F7</v>
      </c>
    </row>
    <row r="17" spans="1:15" s="11" customFormat="1" ht="16.5" x14ac:dyDescent="0.3">
      <c r="A17" s="12" t="str">
        <f t="shared" si="3"/>
        <v>IMG08</v>
      </c>
      <c r="B17" s="109">
        <v>205494673</v>
      </c>
      <c r="C17" s="20" t="str">
        <f t="shared" si="0"/>
        <v>Cuaderno de Estudio</v>
      </c>
      <c r="D17" s="63" t="s">
        <v>191</v>
      </c>
      <c r="E17" s="63" t="s">
        <v>153</v>
      </c>
      <c r="F17" s="13" t="str">
        <f t="shared" si="4"/>
        <v>LE_08_05_CO_IMG08_small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LE_08_05_CO_IMG08_zoom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c r="K17" s="66"/>
      <c r="O17" s="2" t="str">
        <f>'Definición técnica de imagenes'!A27</f>
        <v>F7B</v>
      </c>
    </row>
    <row r="18" spans="1:15" s="11" customFormat="1" x14ac:dyDescent="0.25">
      <c r="A18" s="12" t="str">
        <f t="shared" si="3"/>
        <v>IMG09</v>
      </c>
      <c r="B18" s="62">
        <v>245063656</v>
      </c>
      <c r="C18" s="20" t="str">
        <f t="shared" si="0"/>
        <v>Cuaderno de Estudio</v>
      </c>
      <c r="D18" s="63" t="s">
        <v>191</v>
      </c>
      <c r="E18" s="63" t="s">
        <v>153</v>
      </c>
      <c r="F18" s="13" t="str">
        <f t="shared" si="4"/>
        <v>LE_08_05_CO_IMG09_small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LE_08_05_CO_IMG09_zoom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294089048</v>
      </c>
      <c r="C19" s="20" t="str">
        <f t="shared" si="0"/>
        <v>Cuaderno de Estudio</v>
      </c>
      <c r="D19" s="63" t="s">
        <v>191</v>
      </c>
      <c r="E19" s="63" t="s">
        <v>153</v>
      </c>
      <c r="F19" s="13" t="str">
        <f t="shared" si="4"/>
        <v>LE_08_05_CO_IMG10_small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LE_08_05_CO_IMG10_zoom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c r="K19" s="68"/>
      <c r="O19" s="2" t="str">
        <f>'Definición técnica de imagenes'!A31</f>
        <v>F10</v>
      </c>
    </row>
    <row r="20" spans="1:15" s="11" customFormat="1" x14ac:dyDescent="0.25">
      <c r="A20" s="12" t="str">
        <f t="shared" si="6"/>
        <v>IMG11</v>
      </c>
      <c r="B20" s="62">
        <v>77606404</v>
      </c>
      <c r="C20" s="20" t="str">
        <f t="shared" si="0"/>
        <v>Cuaderno de Estudio</v>
      </c>
      <c r="D20" s="63" t="s">
        <v>191</v>
      </c>
      <c r="E20" s="63" t="s">
        <v>153</v>
      </c>
      <c r="F20" s="13" t="str">
        <f t="shared" si="4"/>
        <v>LE_08_05_CO_IMG11_small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LE_08_05_CO_IMG11_zoom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c r="K20" s="66"/>
      <c r="O20" s="2" t="str">
        <f>'Definición técnica de imagenes'!A32</f>
        <v>F10B</v>
      </c>
    </row>
    <row r="21" spans="1:15" s="11" customFormat="1" x14ac:dyDescent="0.25">
      <c r="A21" s="12" t="str">
        <f t="shared" si="6"/>
        <v>IMG12</v>
      </c>
      <c r="B21" s="62">
        <v>292448078</v>
      </c>
      <c r="C21" s="20" t="str">
        <f t="shared" si="0"/>
        <v>Cuaderno de Estudio</v>
      </c>
      <c r="D21" s="63" t="s">
        <v>191</v>
      </c>
      <c r="E21" s="63" t="s">
        <v>153</v>
      </c>
      <c r="F21" s="13" t="str">
        <f t="shared" si="4"/>
        <v>LE_08_05_CO_IMG12_small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LE_08_05_CO_IMG12_zoom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c r="K21" s="66"/>
      <c r="O21" s="2" t="str">
        <f>'Definición técnica de imagenes'!A33</f>
        <v>F11</v>
      </c>
    </row>
    <row r="22" spans="1:15" s="11" customFormat="1" x14ac:dyDescent="0.25">
      <c r="A22" s="12" t="str">
        <f t="shared" si="6"/>
        <v>IMG13</v>
      </c>
      <c r="B22" s="62">
        <v>95320849</v>
      </c>
      <c r="C22" s="20" t="str">
        <f t="shared" si="0"/>
        <v>Cuaderno de Estudio</v>
      </c>
      <c r="D22" s="63" t="s">
        <v>191</v>
      </c>
      <c r="E22" s="63" t="s">
        <v>153</v>
      </c>
      <c r="F22" s="13" t="str">
        <f t="shared" si="4"/>
        <v>LE_08_05_CO_IMG13_small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LE_08_05_CO_IMG13_zoom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c r="K22" s="69"/>
      <c r="O22" s="2" t="str">
        <f>'Definición técnica de imagenes'!A34</f>
        <v>F12</v>
      </c>
    </row>
    <row r="23" spans="1:15" s="11" customFormat="1" x14ac:dyDescent="0.25">
      <c r="A23" s="12" t="str">
        <f t="shared" si="6"/>
        <v>IMG14</v>
      </c>
      <c r="B23" s="62">
        <v>141204472</v>
      </c>
      <c r="C23" s="20" t="str">
        <f t="shared" si="0"/>
        <v>Cuaderno de Estudio</v>
      </c>
      <c r="D23" s="63" t="s">
        <v>191</v>
      </c>
      <c r="E23" s="63" t="s">
        <v>153</v>
      </c>
      <c r="F23" s="13" t="str">
        <f t="shared" si="4"/>
        <v>LE_08_05_CO_IMG14_small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LE_08_05_CO_IMG14_zoom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c r="K23" s="64"/>
      <c r="O23" s="2" t="str">
        <f>'Definición técnica de imagenes'!A35</f>
        <v>F13</v>
      </c>
    </row>
    <row r="24" spans="1:15" s="11" customFormat="1" x14ac:dyDescent="0.25">
      <c r="A24" s="12" t="str">
        <f t="shared" si="6"/>
        <v>IMG15</v>
      </c>
      <c r="B24" s="62">
        <v>94601857</v>
      </c>
      <c r="C24" s="20" t="str">
        <f t="shared" si="0"/>
        <v>Cuaderno de Estudio</v>
      </c>
      <c r="D24" s="63" t="s">
        <v>191</v>
      </c>
      <c r="E24" s="63" t="s">
        <v>153</v>
      </c>
      <c r="F24" s="13" t="str">
        <f t="shared" si="4"/>
        <v>LE_08_05_CO_IMG15_small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LE_08_05_CO_IMG15_zoom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c r="K24" s="65"/>
      <c r="O24" s="2" t="str">
        <f>'Definición técnica de imagenes'!A37</f>
        <v>F13B</v>
      </c>
    </row>
    <row r="25" spans="1:15" s="11" customFormat="1" x14ac:dyDescent="0.25">
      <c r="A25" s="12" t="str">
        <f t="shared" si="6"/>
        <v>IMG16</v>
      </c>
      <c r="B25" s="62">
        <v>220380355</v>
      </c>
      <c r="C25" s="20" t="str">
        <f t="shared" si="0"/>
        <v>Cuaderno de Estudio</v>
      </c>
      <c r="D25" s="63" t="s">
        <v>191</v>
      </c>
      <c r="E25" s="63" t="s">
        <v>153</v>
      </c>
      <c r="F25" s="13" t="str">
        <f t="shared" si="4"/>
        <v>LE_08_05_CO_IMG16_small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LE_08_05_CO_IMG16_zoom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c r="K25" s="64"/>
    </row>
    <row r="26" spans="1:15" s="11" customFormat="1" x14ac:dyDescent="0.25">
      <c r="A26" s="12" t="str">
        <f t="shared" si="6"/>
        <v>IMG17</v>
      </c>
      <c r="B26" s="62">
        <v>180541160</v>
      </c>
      <c r="C26" s="20" t="str">
        <f t="shared" si="0"/>
        <v>Cuaderno de Estudio</v>
      </c>
      <c r="D26" s="63" t="s">
        <v>191</v>
      </c>
      <c r="E26" s="63" t="s">
        <v>153</v>
      </c>
      <c r="F26" s="13" t="str">
        <f t="shared" si="4"/>
        <v>LE_08_05_CO_IMG17_small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LE_08_05_CO_IMG17_zoom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c r="K26" s="64"/>
    </row>
    <row r="27" spans="1:15" s="11" customFormat="1" x14ac:dyDescent="0.25">
      <c r="A27" s="12" t="str">
        <f t="shared" si="6"/>
        <v>IMG18</v>
      </c>
      <c r="B27" s="62">
        <v>85087351</v>
      </c>
      <c r="C27" s="20" t="str">
        <f t="shared" si="0"/>
        <v>Cuaderno de Estudio</v>
      </c>
      <c r="D27" s="63" t="s">
        <v>191</v>
      </c>
      <c r="E27" s="63" t="s">
        <v>153</v>
      </c>
      <c r="F27" s="13" t="str">
        <f t="shared" si="4"/>
        <v>LE_08_05_CO_IMG18_small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LE_08_05_CO_IMG18_zoom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2016-01-20T22:13:18Z</dcterms:modified>
</cp:coreProperties>
</file>