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is\Documents\GitHub\Lenguaje\fuentes\contenidos\grado08\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265"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c r="I12" i="1"/>
  <c r="I13" i="1"/>
  <c r="H13" i="1"/>
  <c r="I14" i="1"/>
  <c r="I15" i="1"/>
  <c r="H15" i="1"/>
  <c r="I16" i="1"/>
  <c r="I17" i="1"/>
  <c r="I18" i="1"/>
  <c r="I19" i="1"/>
  <c r="H19" i="1"/>
  <c r="I20" i="1"/>
  <c r="I21" i="1"/>
  <c r="H21" i="1"/>
  <c r="I22" i="1"/>
  <c r="I23" i="1"/>
  <c r="H23" i="1"/>
  <c r="I24" i="1"/>
  <c r="I25" i="1"/>
  <c r="H25" i="1"/>
  <c r="I26" i="1"/>
  <c r="I27" i="1"/>
  <c r="H27" i="1"/>
  <c r="I28" i="1"/>
  <c r="I29" i="1"/>
  <c r="H29" i="1"/>
  <c r="I30" i="1"/>
  <c r="I31" i="1"/>
  <c r="H31" i="1"/>
  <c r="I32" i="1"/>
  <c r="I33" i="1"/>
  <c r="H33" i="1"/>
  <c r="I34" i="1"/>
  <c r="I35" i="1"/>
  <c r="H35" i="1"/>
  <c r="I36" i="1"/>
  <c r="I37" i="1"/>
  <c r="H37" i="1"/>
  <c r="I38" i="1"/>
  <c r="I39" i="1"/>
  <c r="H39" i="1"/>
  <c r="I40" i="1"/>
  <c r="I41" i="1"/>
  <c r="H41" i="1"/>
  <c r="I42" i="1"/>
  <c r="I43" i="1"/>
  <c r="H43" i="1"/>
  <c r="I44" i="1"/>
  <c r="I45" i="1"/>
  <c r="H45" i="1"/>
  <c r="I46" i="1"/>
  <c r="I47" i="1"/>
  <c r="H47" i="1"/>
  <c r="I48" i="1"/>
  <c r="I49" i="1"/>
  <c r="H49" i="1"/>
  <c r="I50" i="1"/>
  <c r="I51" i="1"/>
  <c r="H51" i="1"/>
  <c r="I52" i="1"/>
  <c r="I53" i="1"/>
  <c r="H53" i="1"/>
  <c r="F53" i="1"/>
  <c r="G53" i="1"/>
  <c r="I54" i="1"/>
  <c r="F54" i="1"/>
  <c r="G54" i="1"/>
  <c r="I55" i="1"/>
  <c r="H55" i="1"/>
  <c r="I56" i="1"/>
  <c r="H56" i="1"/>
  <c r="F56" i="1"/>
  <c r="G56" i="1"/>
  <c r="I57" i="1"/>
  <c r="H57" i="1"/>
  <c r="I58" i="1"/>
  <c r="F58" i="1"/>
  <c r="G58" i="1"/>
  <c r="I59" i="1"/>
  <c r="H59" i="1"/>
  <c r="I60" i="1"/>
  <c r="H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62" i="1"/>
  <c r="H58" i="1"/>
  <c r="H54" i="1"/>
  <c r="F61" i="1"/>
  <c r="G61" i="1"/>
  <c r="F59" i="1"/>
  <c r="G59" i="1"/>
  <c r="F57" i="1"/>
  <c r="G57" i="1"/>
  <c r="F55" i="1"/>
  <c r="G55" i="1"/>
  <c r="F52" i="1"/>
  <c r="G52" i="1"/>
  <c r="H52" i="1"/>
  <c r="F51" i="1"/>
  <c r="G51" i="1"/>
  <c r="F50" i="1"/>
  <c r="G50" i="1"/>
  <c r="H50" i="1"/>
  <c r="F49" i="1"/>
  <c r="G49" i="1"/>
  <c r="F48" i="1"/>
  <c r="G48" i="1"/>
  <c r="H48" i="1"/>
  <c r="F47" i="1"/>
  <c r="G47" i="1"/>
  <c r="F46" i="1"/>
  <c r="G46" i="1"/>
  <c r="H46" i="1"/>
  <c r="F45" i="1"/>
  <c r="G45" i="1"/>
  <c r="F44" i="1"/>
  <c r="G44" i="1"/>
  <c r="H44" i="1"/>
  <c r="F43" i="1"/>
  <c r="G43" i="1"/>
  <c r="F42" i="1"/>
  <c r="G42" i="1"/>
  <c r="H42" i="1"/>
  <c r="F41" i="1"/>
  <c r="G41" i="1"/>
  <c r="F40" i="1"/>
  <c r="G40" i="1"/>
  <c r="H40" i="1"/>
  <c r="F39" i="1"/>
  <c r="G39" i="1"/>
  <c r="F38" i="1"/>
  <c r="G38" i="1"/>
  <c r="H38" i="1"/>
  <c r="F37" i="1"/>
  <c r="G37" i="1"/>
  <c r="F36" i="1"/>
  <c r="G36" i="1"/>
  <c r="H36" i="1"/>
  <c r="F35" i="1"/>
  <c r="G35" i="1"/>
  <c r="F34" i="1"/>
  <c r="G34" i="1"/>
  <c r="H34" i="1"/>
  <c r="F33" i="1"/>
  <c r="G33" i="1"/>
  <c r="F32" i="1"/>
  <c r="G32" i="1"/>
  <c r="H32" i="1"/>
  <c r="F31" i="1"/>
  <c r="G31" i="1"/>
  <c r="F30" i="1"/>
  <c r="G30" i="1"/>
  <c r="H30" i="1"/>
  <c r="F29" i="1"/>
  <c r="G29" i="1"/>
  <c r="F28" i="1"/>
  <c r="G28" i="1"/>
  <c r="H28" i="1"/>
  <c r="F27" i="1"/>
  <c r="G27" i="1"/>
  <c r="F26" i="1"/>
  <c r="G26" i="1"/>
  <c r="H26" i="1"/>
  <c r="F25" i="1"/>
  <c r="G25" i="1"/>
  <c r="F24" i="1"/>
  <c r="G24" i="1"/>
  <c r="H24" i="1"/>
  <c r="F23" i="1"/>
  <c r="G23" i="1"/>
  <c r="F22" i="1"/>
  <c r="G22" i="1"/>
  <c r="H22" i="1"/>
  <c r="F21" i="1"/>
  <c r="G21" i="1"/>
  <c r="F20" i="1"/>
  <c r="G20" i="1"/>
  <c r="H20" i="1"/>
  <c r="F19" i="1"/>
  <c r="G19" i="1"/>
  <c r="F18" i="1"/>
  <c r="G18" i="1"/>
  <c r="H18" i="1"/>
  <c r="A17" i="1"/>
  <c r="F17" i="1"/>
  <c r="G17" i="1"/>
  <c r="H17" i="1"/>
  <c r="A16" i="1"/>
  <c r="F16" i="1"/>
  <c r="G16" i="1"/>
  <c r="H16" i="1"/>
  <c r="A15" i="1"/>
  <c r="F15" i="1"/>
  <c r="G15" i="1"/>
  <c r="A14" i="1"/>
  <c r="F14" i="1"/>
  <c r="G14" i="1"/>
  <c r="H14" i="1"/>
  <c r="A13" i="1"/>
  <c r="F13" i="1"/>
  <c r="G13" i="1"/>
  <c r="A10" i="1"/>
  <c r="A11" i="1"/>
  <c r="H12" i="1"/>
  <c r="K45" i="2"/>
  <c r="J21" i="2"/>
  <c r="I21" i="2"/>
  <c r="D17" i="2"/>
  <c r="D18"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c r="G10" i="1"/>
  <c r="C10" i="1"/>
  <c r="M8" i="1"/>
  <c r="M7" i="1"/>
  <c r="M6" i="1"/>
  <c r="M5" i="1"/>
  <c r="F5" i="1"/>
  <c r="M4" i="1"/>
  <c r="M3" i="1"/>
  <c r="M2" i="1"/>
  <c r="M1" i="1"/>
  <c r="E9" i="1"/>
  <c r="H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1" i="1"/>
  <c r="G11" i="1"/>
  <c r="A12" i="1"/>
  <c r="F12" i="1"/>
  <c r="G12" i="1"/>
  <c r="D5" i="2"/>
  <c r="D7" i="2"/>
</calcChain>
</file>

<file path=xl/sharedStrings.xml><?xml version="1.0" encoding="utf-8"?>
<sst xmlns="http://schemas.openxmlformats.org/spreadsheetml/2006/main" count="376" uniqueCount="191">
  <si>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</si>
  <si>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</si>
  <si>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</si>
  <si>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</si>
  <si>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</si>
  <si>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</si>
  <si>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</si>
  <si>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</si>
  <si>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</si>
  <si>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</si>
  <si>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</si>
  <si>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</si>
  <si>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</si>
  <si>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</si>
  <si>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</si>
  <si>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</si>
  <si>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</si>
  <si>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</si>
  <si>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</si>
  <si>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</si>
  <si>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</si>
  <si>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</si>
  <si>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</si>
  <si>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</si>
  <si>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</si>
  <si>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</si>
  <si>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</si>
  <si>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</si>
  <si>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</si>
  <si>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</si>
  <si>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</si>
  <si>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</si>
  <si>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</si>
  <si>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</si>
  <si>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</si>
  <si>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</si>
  <si>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</si>
  <si>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</si>
  <si>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</si>
  <si>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</si>
  <si>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</si>
  <si>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</si>
  <si>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</si>
  <si>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</si>
  <si>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</si>
  <si>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</si>
  <si>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</si>
  <si>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</si>
  <si>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</si>
  <si>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</si>
  <si>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</si>
  <si>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</si>
  <si>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</si>
  <si>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</si>
  <si>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</si>
  <si>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</si>
  <si>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</si>
  <si>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</si>
  <si>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</si>
  <si>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</si>
  <si>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</si>
  <si>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</si>
  <si>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</si>
  <si>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</si>
  <si>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</si>
  <si>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</si>
  <si>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</si>
  <si>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</si>
  <si>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</si>
  <si>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</si>
  <si>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</si>
  <si>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</si>
  <si>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</si>
  <si>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</si>
  <si>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</si>
  <si>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</si>
  <si>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</si>
  <si>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</si>
  <si>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</si>
  <si>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</si>
  <si>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</si>
  <si>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</si>
  <si>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</si>
  <si>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</si>
  <si>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</si>
  <si>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</si>
  <si>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</si>
  <si>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</si>
  <si>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</si>
  <si>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</si>
  <si>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</si>
  <si>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</si>
  <si>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</si>
  <si>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</si>
  <si>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</si>
  <si>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</si>
  <si>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</si>
  <si>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</si>
  <si>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</si>
  <si>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</si>
  <si>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</si>
  <si>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</si>
  <si>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</si>
  <si>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</si>
  <si>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</si>
  <si>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</si>
  <si>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</si>
  <si>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</si>
  <si>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</si>
  <si>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</si>
  <si>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</si>
  <si>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</si>
  <si>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</si>
  <si>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</si>
  <si>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</si>
  <si>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</si>
  <si>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</si>
  <si>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</si>
  <si>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</si>
  <si>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</si>
  <si>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</si>
  <si>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</si>
  <si>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</si>
  <si>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</si>
  <si>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</si>
  <si>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</si>
  <si>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</si>
  <si>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</si>
  <si>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</si>
  <si>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</si>
  <si>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</si>
  <si>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</si>
  <si>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</si>
  <si>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</si>
  <si>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</si>
  <si>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</si>
  <si>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</si>
  <si>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</si>
  <si>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</si>
  <si>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</si>
  <si>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</si>
  <si>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</si>
  <si>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</si>
  <si>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</si>
  <si>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</si>
  <si>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</si>
  <si>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</si>
  <si>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</si>
  <si>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</si>
  <si>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</si>
  <si>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</si>
  <si>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</si>
  <si>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</si>
  <si>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</si>
  <si>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</si>
  <si>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</si>
  <si>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</si>
  <si>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</si>
  <si>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</si>
  <si>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</si>
  <si>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</si>
  <si>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</si>
  <si>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</si>
  <si>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</si>
  <si>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</si>
  <si>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</si>
  <si>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</si>
  <si>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</si>
  <si>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</si>
  <si>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</si>
  <si>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</si>
  <si>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</si>
  <si>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</si>
  <si>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</si>
  <si>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</si>
  <si>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</si>
  <si>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</si>
  <si>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</si>
  <si>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</si>
  <si>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</si>
  <si>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</si>
  <si>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</si>
  <si>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</si>
  <si>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</si>
  <si>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</si>
  <si>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</si>
  <si>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</si>
  <si>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</si>
  <si>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t>
  </si>
  <si>
    <t>Fotografía</t>
  </si>
  <si>
    <t>LE_08_01_REC380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</si>
</sst>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4" activePane="bottomLeft" state="frozen"/>
      <selection pane="bottomLeft" activeCell="E15" sqref="E15"/>
    </sheetView>
  </sheetViews>
  <sheetFormatPr baseColWidth="10" defaultColWidth="10.875" defaultRowHeight="13.5" x14ac:dyDescent="0.25"/>
  <cols>
    <col min="1" max="1" width="7" style="2" customWidth="1"/>
    <col min="2" max="2" width="21" style="2" customWidth="1"/>
    <col min="3" max="3" width="14.875" style="2" bestFit="1" customWidth="1"/>
    <col min="4" max="4" width="9.5" style="2" customWidth="1"/>
    <col min="5" max="5" width="13.75" style="2" customWidth="1"/>
    <col min="6" max="6" width="20.25" style="2" customWidth="1"/>
    <col min="7" max="7" width="20.5" style="2" customWidth="1"/>
    <col min="8" max="8" width="20.5" style="2" bestFit="1" customWidth="1"/>
    <col min="9" max="9" width="20.25" style="2" bestFit="1"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42228</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72.75" customHeight="1" x14ac:dyDescent="0.25">
      <c r="A10" s="12" t="str">
        <f>IF(OR(B10&lt;&gt;"",J10&lt;&gt;""),"IMG01","")</f>
        <v>IMG01</v>
      </c>
      <c r="B10" s="62">
        <v>185893610</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LE_08_01_REC380_IMG01n.jpg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LE_08_01_REC380_IMG01a.jpg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67.5" customHeight="1" x14ac:dyDescent="0.25">
      <c r="A11" s="12" t="str">
        <f t="shared" ref="A11:A18" si="3">IF(OR(B11&lt;&gt;"",J11&lt;&gt;""),CONCATENATE(LEFT(A10,3),IF(MID(A10,4,2)+1&lt;10,CONCATENATE("0",MID(A10,4,2)+1))),"")</f>
        <v>IMG02</v>
      </c>
      <c r="B11" s="62">
        <v>185893610</v>
      </c>
      <c r="C11" s="20" t="str">
        <f t="shared" si="0"/>
        <v>Recurso F13</v>
      </c>
      <c r="D11" s="63" t="s">
        <v>189</v>
      </c>
      <c r="E11" s="63" t="s">
        <v>152</v>
      </c>
      <c r="F11" s="13" t="str">
        <f t="shared" ref="F11:F74" ca="1" si="4">IF(OR(B11&lt;&gt;"",J11&lt;&gt;""),CONCATENATE($C$7,"_",$A11,IF($G$4="Cuaderno de Estudio","_small",CONCATENATE(IF(I11="","","n"),IF(LEFT($G$5,1)="F",".jpg",".png")))),"")</f>
        <v>LE_08_01_REC380_IMG02n.jpg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LE_08_01_REC380_IMG02a.jpg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69" customHeight="1" x14ac:dyDescent="0.25">
      <c r="A12" s="12" t="str">
        <f t="shared" si="3"/>
        <v>IMG03</v>
      </c>
      <c r="B12" s="62">
        <v>125628617</v>
      </c>
      <c r="C12" s="20" t="str">
        <f t="shared" si="0"/>
        <v>Recurso F13</v>
      </c>
      <c r="D12" s="63" t="s">
        <v>189</v>
      </c>
      <c r="E12" s="63" t="s">
        <v>151</v>
      </c>
      <c r="F12" s="13" t="str">
        <f t="shared" ca="1" si="4"/>
        <v>LE_08_01_REC380_IMG03n.jpg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LE_08_01_REC380_IMG03a.jpg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ht="66.75" customHeight="1" x14ac:dyDescent="0.25">
      <c r="A13" s="12" t="str">
        <f t="shared" si="3"/>
        <v>IMG04</v>
      </c>
      <c r="B13" s="62">
        <v>125628617</v>
      </c>
      <c r="C13" s="20" t="str">
        <f t="shared" si="0"/>
        <v>Recurso F13</v>
      </c>
      <c r="D13" s="63" t="s">
        <v>189</v>
      </c>
      <c r="E13" s="63" t="s">
        <v>152</v>
      </c>
      <c r="F13" s="13" t="str">
        <f t="shared" ca="1" si="4"/>
        <v>LE_08_01_REC380_IMG04n.jpg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LE_08_01_REC380_IMG04a.jpg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ht="66" customHeight="1" x14ac:dyDescent="0.25">
      <c r="A14" s="12" t="str">
        <f t="shared" si="3"/>
        <v>IMG05</v>
      </c>
      <c r="B14" s="62">
        <v>19419253</v>
      </c>
      <c r="C14" s="20" t="str">
        <f t="shared" si="0"/>
        <v>Recurso F13</v>
      </c>
      <c r="D14" s="63" t="s">
        <v>189</v>
      </c>
      <c r="E14" s="63" t="s">
        <v>151</v>
      </c>
      <c r="F14" s="13" t="str">
        <f t="shared" ca="1" si="4"/>
        <v>LE_08_01_REC380_IMG05n.jpg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LE_08_01_REC380_IMG05a.jpg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c r="O14" s="2" t="str">
        <f>'Definición técnica de imagenes'!A22</f>
        <v>F6</v>
      </c>
    </row>
    <row r="15" spans="1:16" s="11" customFormat="1" ht="66" customHeight="1" x14ac:dyDescent="0.25">
      <c r="A15" s="12" t="str">
        <f t="shared" si="3"/>
        <v>IMG06</v>
      </c>
      <c r="B15" s="62">
        <v>19419253</v>
      </c>
      <c r="C15" s="20" t="str">
        <f t="shared" si="0"/>
        <v>Recurso F13</v>
      </c>
      <c r="D15" s="63" t="s">
        <v>189</v>
      </c>
      <c r="E15" s="63" t="s">
        <v>152</v>
      </c>
      <c r="F15" s="13" t="str">
        <f t="shared" ca="1" si="4"/>
        <v>LE_08_01_REC380_IMG06n.jpg</v>
      </c>
      <c r="G15" s="13" t="str">
        <f ca="1">IF($F15&lt;&gt;"",IF($G$4="Recurso",VLOOKUP($E15,OFFSET('Definición técnica de imagenes'!$A$1,MATCH($G$5,'Definición técnica de imagenes'!$A$1:$A$104,0)-1,1,COUNTIF('Definición técnica de imagenes'!$A$3:$A$102,$G$5),5),5,FALSE),'Definición técnica de imagenes'!$F$16),"")</f>
        <v>240 x 185 px</v>
      </c>
      <c r="H15" s="13" t="str">
        <f t="shared" ca="1" si="5"/>
        <v>LE_08_01_REC380_IMG06a.jpg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c r="K15" s="64"/>
      <c r="O15" s="2" t="str">
        <f>'Definición técnica de imagenes'!A24</f>
        <v>F6B</v>
      </c>
    </row>
    <row r="16" spans="1:16" s="11" customFormat="1" ht="63"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64.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7" sqref="D7:F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2015-08-19T21:22:03Z</dcterms:modified>
</cp:coreProperties>
</file>