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140" windowHeight="133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A17" i="1"/>
  <c r="F17" i="1"/>
  <c r="G17" i="1"/>
  <c r="H17" i="1"/>
  <c r="A16" i="1"/>
  <c r="F16" i="1"/>
  <c r="G16" i="1"/>
  <c r="H16" i="1"/>
  <c r="A15" i="1"/>
  <c r="F15" i="1"/>
  <c r="G15" i="1"/>
  <c r="H15" i="1"/>
  <c r="A13" i="1"/>
  <c r="A14" i="1"/>
  <c r="F14" i="1"/>
  <c r="G14" i="1"/>
  <c r="H14"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<sst xmlns="http://schemas.openxmlformats.org/spreadsheetml/2006/main" count="388" uniqueCount="202">
  <si>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</si>
  <si>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</si>
  <si>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</si>
  <si>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</si>
  <si>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</si>
  <si>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</si>
  <si>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</si>
  <si>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</si>
  <si>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</si>
  <si>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</si>
  <si>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</si>
  <si>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</si>
  <si>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</si>
  <si>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</si>
  <si>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</si>
  <si>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</si>
  <si>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</si>
  <si>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</si>
  <si>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</si>
  <si>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</si>
  <si>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</si>
  <si>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</si>
  <si>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</si>
  <si>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</si>
  <si>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</si>
  <si>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</si>
  <si>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</si>
  <si>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</si>
  <si>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</si>
  <si>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</si>
  <si>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</si>
  <si>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</si>
  <si>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</si>
  <si>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</si>
  <si>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</si>
  <si>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</si>
  <si>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</si>
  <si>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</si>
  <si>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</si>
  <si>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</si>
  <si>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</si>
  <si>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</si>
  <si>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</si>
  <si>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</si>
  <si>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</si>
  <si>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</si>
  <si>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</si>
  <si>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</si>
  <si>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</si>
  <si>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</si>
  <si>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</si>
  <si>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</si>
  <si>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</si>
  <si>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</si>
  <si>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</si>
  <si>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</si>
  <si>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</si>
  <si>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</si>
  <si>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</si>
  <si>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</si>
  <si>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</si>
  <si>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</si>
  <si>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</si>
  <si>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</si>
  <si>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</si>
  <si>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</si>
  <si>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</si>
  <si>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</si>
  <si>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</si>
  <si>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</si>
  <si>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</si>
  <si>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</si>
  <si>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</si>
  <si>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</si>
  <si>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</si>
  <si>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</si>
  <si>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</si>
  <si>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</si>
  <si>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</si>
  <si>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</si>
  <si>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</si>
  <si>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</si>
  <si>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</si>
  <si>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</si>
  <si>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</si>
  <si>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</si>
  <si>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</si>
  <si>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</si>
  <si>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</si>
  <si>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</si>
  <si>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</si>
  <si>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</si>
  <si>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</si>
  <si>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</si>
  <si>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</si>
  <si>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</si>
  <si>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</si>
  <si>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</si>
  <si>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</si>
  <si>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</si>
  <si>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</si>
  <si>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</si>
  <si>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</si>
  <si>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</si>
  <si>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</si>
  <si>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</si>
  <si>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</si>
  <si>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</si>
  <si>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</si>
  <si>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</si>
  <si>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</si>
  <si>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</si>
  <si>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</si>
  <si>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</si>
  <si>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</si>
  <si>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</si>
  <si>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</si>
  <si>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</si>
  <si>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</si>
  <si>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</si>
  <si>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</si>
  <si>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</si>
  <si>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</si>
  <si>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</si>
  <si>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</si>
  <si>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</si>
  <si>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</si>
  <si>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</si>
  <si>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</si>
  <si>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</si>
  <si>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</si>
  <si>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</si>
  <si>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</si>
  <si>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</si>
  <si>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</si>
  <si>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</si>
  <si>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</si>
  <si>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</si>
  <si>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</si>
  <si>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</si>
  <si>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</si>
  <si>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</si>
  <si>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</si>
  <si>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</si>
  <si>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</si>
  <si>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</si>
  <si>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</si>
  <si>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</si>
  <si>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</si>
  <si>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</si>
  <si>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</si>
  <si>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</si>
  <si>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</si>
  <si>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</si>
  <si>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</si>
  <si>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</si>
  <si>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</si>
  <si>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</si>
  <si>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</si>
  <si>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</si>
  <si>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</si>
  <si>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</si>
  <si>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</si>
  <si>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</si>
  <si>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</si>
  <si>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</si>
  <si>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</si>
  <si>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</si>
  <si>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</si>
  <si>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</si>
  <si>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</si>
  <si>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</si>
  <si>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</si>
  <si>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</si>
  <si>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</si>
  <si>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</si>
  <si>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</si>
  <si>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</si>
  <si>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</si>
  <si>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</si>
  <si>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</si>
  <si>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</si>
  <si>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</si>
  <si>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</si>
  <si>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</si>
  <si>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</si>
  <si>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</si>
  <si>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LE_09_06_CO</t>
  </si>
  <si>
    <t>LA LITERATURA LATINOAMERICANA DE LAS VANGUARDIAS</t>
  </si>
  <si>
    <t>MARCO CARDONA</t>
  </si>
  <si>
    <t>Cuaderno de Estudio</t>
  </si>
  <si>
    <t>Fotografía</t>
  </si>
  <si>
    <t>Rosal.</t>
  </si>
  <si>
    <t>Cruz de hierro alemana con cruz esvástica.</t>
  </si>
  <si>
    <t>Personas en un restaurante</t>
  </si>
  <si>
    <t>mesa de trasbajo</t>
  </si>
  <si>
    <t>Medios de comunicación</t>
  </si>
  <si>
    <t>Favor poner los textos en ingñes de forma que se vean borrosos.</t>
  </si>
  <si>
    <t>Comunicación en internet, tipo vector.</t>
  </si>
  <si>
    <t>Ilustración</t>
  </si>
  <si>
    <t>Ilustración alusiva a la diversidad.</t>
  </si>
  <si>
    <t>Mapamundi hecho con especias.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</si>
</sst>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6" activePane="bottomLeft" state="frozen"/>
      <selection pane="bottomLeft" activeCell="B17" sqref="B17"/>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 xml:space="preserve">Ubicación de la imagen en el recurso </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c r="A3" s="1"/>
      <c r="B3" s="4" t="s">
        <v>8</v>
      </c>
      <c r="C3" s="87">
        <v>9</v>
      </c>
      <c r="D3" s="88"/>
      <c r="F3" s="80">
        <v>42452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188</v>
      </c>
      <c r="D4" s="88"/>
      <c r="E4" s="5"/>
      <c r="F4" s="37" t="s">
        <v>55</v>
      </c>
      <c r="G4" s="61" t="s">
        <v>190</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189</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v>208538353</v>
      </c>
      <c r="C10" s="20" t="str">
        <f t="shared" ref="C10:C41" si="0">IF(OR(B10&lt;&gt;"",J10&lt;&gt;""),IF($G$4="Recurso",CONCATENATE($G$4," ",$G$5),$G$4),"")</f>
        <v>Cuaderno de Estudio</v>
      </c>
      <c r="D10" s="63" t="s">
        <v>191</v>
      </c>
      <c r="E10" s="63" t="s">
        <v>153</v>
      </c>
      <c r="F10" s="13" t="str">
        <f t="shared" ref="F10" si="1">IF(OR(B10&lt;&gt;"",J10&lt;&gt;""),CONCATENATE($C$7,"_",$A10,IF($G$4="Cuaderno de Estudio","_small",CONCATENATE(IF(I10="","","n"),IF(LEFT($G$5,1)="F",".jpg",".png")))),"")</f>
        <v>LE_09_06_CO_IMG01_small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LE_09_06_CO_IMG01_zoom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192</v>
      </c>
      <c r="K10" s="64"/>
      <c r="O10" s="2" t="str">
        <f>'Definición técnica de imagenes'!A12</f>
        <v>M12D</v>
      </c>
    </row>
    <row r="11" spans="1:16" s="11" customFormat="1" ht="28" customHeight="1">
      <c r="A11" s="12" t="str">
        <f t="shared" ref="A11:A18" si="3">IF(OR(B11&lt;&gt;"",J11&lt;&gt;""),CONCATENATE(LEFT(A10,3),IF(MID(A10,4,2)+1&lt;10,CONCATENATE("0",MID(A10,4,2)+1))),"")</f>
        <v>IMG02</v>
      </c>
      <c r="B11" s="62">
        <v>113617786</v>
      </c>
      <c r="C11" s="20" t="str">
        <f t="shared" si="0"/>
        <v>Cuaderno de Estudio</v>
      </c>
      <c r="D11" s="63" t="s">
        <v>191</v>
      </c>
      <c r="E11" s="63" t="s">
        <v>153</v>
      </c>
      <c r="F11" s="13" t="str">
        <f t="shared" ref="F11:F74" si="4">IF(OR(B11&lt;&gt;"",J11&lt;&gt;""),CONCATENATE($C$7,"_",$A11,IF($G$4="Cuaderno de Estudio","_small",CONCATENATE(IF(I11="","","n"),IF(LEFT($G$5,1)="F",".jpg",".png")))),"")</f>
        <v>LE_09_06_CO_IMG02_small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LE_09_06_CO_IMG02_zoom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193</v>
      </c>
      <c r="K11" s="65"/>
      <c r="O11" s="2" t="str">
        <f>'Definición técnica de imagenes'!A13</f>
        <v>M101</v>
      </c>
    </row>
    <row r="12" spans="1:16" s="11" customFormat="1">
      <c r="A12" s="12" t="str">
        <f t="shared" si="3"/>
        <v>IMG03</v>
      </c>
      <c r="B12" s="62">
        <v>323769638</v>
      </c>
      <c r="C12" s="20" t="str">
        <f t="shared" si="0"/>
        <v>Cuaderno de Estudio</v>
      </c>
      <c r="D12" s="63" t="s">
        <v>191</v>
      </c>
      <c r="E12" s="63" t="s">
        <v>153</v>
      </c>
      <c r="F12" s="13" t="str">
        <f t="shared" si="4"/>
        <v>LE_09_06_CO_IMG03_small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LE_09_06_CO_IMG03_zoom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194</v>
      </c>
      <c r="K12" s="64"/>
      <c r="O12" s="2" t="str">
        <f>'Definición técnica de imagenes'!A18</f>
        <v>Diaporama F1</v>
      </c>
    </row>
    <row r="13" spans="1:16" s="11" customFormat="1">
      <c r="A13" s="12" t="str">
        <f t="shared" si="3"/>
        <v>IMG04</v>
      </c>
      <c r="B13" s="62">
        <v>174469106</v>
      </c>
      <c r="C13" s="20" t="str">
        <f t="shared" si="0"/>
        <v>Cuaderno de Estudio</v>
      </c>
      <c r="D13" s="63" t="s">
        <v>191</v>
      </c>
      <c r="E13" s="63" t="s">
        <v>153</v>
      </c>
      <c r="F13" s="13" t="str">
        <f t="shared" si="4"/>
        <v>LE_09_06_CO_IMG04_small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LE_09_06_CO_IMG04_zoom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195</v>
      </c>
      <c r="K13" s="64"/>
      <c r="O13" s="2" t="str">
        <f>'Definición técnica de imagenes'!A19</f>
        <v>F4</v>
      </c>
    </row>
    <row r="14" spans="1:16" s="11" customFormat="1" ht="26">
      <c r="A14" s="12" t="str">
        <f t="shared" si="3"/>
        <v>IMG05</v>
      </c>
      <c r="B14" s="62">
        <v>207448456</v>
      </c>
      <c r="C14" s="20" t="str">
        <f t="shared" si="0"/>
        <v>Cuaderno de Estudio</v>
      </c>
      <c r="D14" s="63" t="s">
        <v>191</v>
      </c>
      <c r="E14" s="63" t="s">
        <v>153</v>
      </c>
      <c r="F14" s="13" t="str">
        <f t="shared" si="4"/>
        <v>LE_09_06_CO_IMG05_small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LE_09_06_CO_IMG05_zoom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196</v>
      </c>
      <c r="K14" s="64" t="s">
        <v>197</v>
      </c>
      <c r="O14" s="2" t="str">
        <f>'Definición técnica de imagenes'!A22</f>
        <v>F6</v>
      </c>
    </row>
    <row r="15" spans="1:16" s="11" customFormat="1" ht="13" customHeight="1">
      <c r="A15" s="12" t="str">
        <f t="shared" si="3"/>
        <v>IMG06</v>
      </c>
      <c r="B15" s="62">
        <v>205141822</v>
      </c>
      <c r="C15" s="20" t="str">
        <f t="shared" si="0"/>
        <v>Cuaderno de Estudio</v>
      </c>
      <c r="D15" s="63" t="s">
        <v>191</v>
      </c>
      <c r="E15" s="63" t="s">
        <v>153</v>
      </c>
      <c r="F15" s="13" t="str">
        <f t="shared" si="4"/>
        <v>LE_09_06_CO_IMG06_small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LE_09_06_CO_IMG06_zoom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198</v>
      </c>
      <c r="K15" s="66"/>
      <c r="O15" s="2" t="str">
        <f>'Definición técnica de imagenes'!A24</f>
        <v>F6B</v>
      </c>
    </row>
    <row r="16" spans="1:16" s="11" customFormat="1">
      <c r="A16" s="12" t="str">
        <f t="shared" si="3"/>
        <v>IMG07</v>
      </c>
      <c r="B16" s="62">
        <v>182537297</v>
      </c>
      <c r="C16" s="20" t="str">
        <f t="shared" si="0"/>
        <v>Cuaderno de Estudio</v>
      </c>
      <c r="D16" s="63" t="s">
        <v>199</v>
      </c>
      <c r="E16" s="63" t="s">
        <v>153</v>
      </c>
      <c r="F16" s="13" t="str">
        <f t="shared" si="4"/>
        <v>LE_09_06_CO_IMG07_small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LE_09_06_CO_IMG07_zoom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200</v>
      </c>
      <c r="K16" s="68"/>
      <c r="O16" s="2" t="str">
        <f>'Definición técnica de imagenes'!A25</f>
        <v>F7</v>
      </c>
    </row>
    <row r="17" spans="1:15" s="11" customFormat="1">
      <c r="A17" s="12" t="str">
        <f t="shared" si="3"/>
        <v>IMG08</v>
      </c>
      <c r="B17" s="62">
        <v>258099812</v>
      </c>
      <c r="C17" s="20" t="str">
        <f t="shared" si="0"/>
        <v>Cuaderno de Estudio</v>
      </c>
      <c r="D17" s="63" t="s">
        <v>191</v>
      </c>
      <c r="E17" s="63" t="s">
        <v>153</v>
      </c>
      <c r="F17" s="13" t="str">
        <f t="shared" si="4"/>
        <v>LE_09_06_CO_IMG08_small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LE_09_06_CO_IMG08_zoom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201</v>
      </c>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2016-03-24T03:24:59Z</dcterms:modified>
</cp:coreProperties>
</file>