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5\SOLICITUD GRAFICA-AUDI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370" windowHeight="705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H12" i="1"/>
  <c r="H11" i="1"/>
  <c r="K45" i="2"/>
  <c r="J21" i="2"/>
  <c r="I21" i="2"/>
  <c r="D5" i="2" s="1"/>
  <c r="D7" i="2" s="1"/>
  <c r="H21" i="2"/>
  <c r="D17" i="2"/>
  <c r="D18" i="2" s="1"/>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0" i="1"/>
  <c r="G10" i="1" s="1"/>
  <c r="F13" i="1" l="1"/>
  <c r="G13" i="1" s="1"/>
  <c r="H13" i="1"/>
  <c r="A14" i="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<sst xmlns="http://schemas.openxmlformats.org/spreadsheetml/2006/main" count="380" uniqueCount="199">
  <si>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</si>
  <si>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</si>
  <si>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</si>
  <si>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</si>
  <si>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</si>
  <si>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</si>
  <si>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</si>
  <si>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</si>
  <si>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</si>
  <si>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</si>
  <si>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</si>
  <si>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</si>
  <si>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</si>
  <si>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</si>
  <si>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</si>
  <si>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</si>
  <si>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</si>
  <si>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</si>
  <si>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</si>
  <si>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</si>
  <si>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</si>
  <si>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</si>
  <si>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</si>
  <si>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</si>
  <si>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</si>
  <si>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</si>
  <si>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</si>
  <si>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</si>
  <si>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</si>
  <si>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</si>
  <si>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</si>
  <si>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</si>
  <si>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</si>
  <si>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</si>
  <si>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</si>
  <si>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</si>
  <si>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</si>
  <si>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</si>
  <si>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</si>
  <si>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</si>
  <si>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</si>
  <si>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</si>
  <si>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</si>
  <si>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</si>
  <si>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</si>
  <si>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</si>
  <si>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</si>
  <si>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</si>
  <si>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</si>
  <si>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</si>
  <si>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</si>
  <si>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</si>
  <si>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</si>
  <si>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</si>
  <si>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</si>
  <si>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</si>
  <si>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</si>
  <si>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</si>
  <si>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</si>
  <si>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</si>
  <si>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</si>
  <si>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</si>
  <si>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</si>
  <si>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</si>
  <si>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</si>
  <si>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</si>
  <si>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</si>
  <si>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</si>
  <si>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</si>
  <si>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</si>
  <si>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</si>
  <si>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</si>
  <si>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</si>
  <si>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</si>
  <si>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</si>
  <si>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</si>
  <si>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</si>
  <si>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</si>
  <si>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</si>
  <si>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</si>
  <si>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</si>
  <si>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</si>
  <si>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</si>
  <si>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</si>
  <si>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</si>
  <si>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</si>
  <si>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</si>
  <si>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</si>
  <si>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</si>
  <si>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</si>
  <si>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</si>
  <si>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</si>
  <si>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</si>
  <si>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</si>
  <si>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</si>
  <si>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</si>
  <si>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</si>
  <si>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</si>
  <si>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</si>
  <si>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</si>
  <si>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</si>
  <si>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</si>
  <si>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</si>
  <si>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</si>
  <si>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</si>
  <si>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</si>
  <si>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</si>
  <si>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</si>
  <si>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</si>
  <si>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</si>
  <si>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</si>
  <si>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</si>
  <si>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</si>
  <si>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</si>
  <si>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</si>
  <si>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</si>
  <si>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</si>
  <si>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</si>
  <si>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</si>
  <si>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</si>
  <si>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</si>
  <si>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</si>
  <si>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</si>
  <si>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</si>
  <si>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</si>
  <si>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</si>
  <si>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</si>
  <si>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</si>
  <si>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</si>
  <si>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</si>
  <si>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</si>
  <si>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</si>
  <si>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</si>
  <si>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</si>
  <si>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</si>
  <si>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</si>
  <si>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</si>
  <si>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</si>
  <si>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</si>
  <si>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</si>
  <si>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</si>
  <si>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</si>
  <si>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</si>
  <si>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</si>
  <si>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</si>
  <si>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</si>
  <si>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</si>
  <si>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</si>
  <si>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</si>
  <si>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</si>
  <si>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</si>
  <si>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</si>
  <si>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</si>
  <si>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</si>
  <si>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</si>
  <si>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</si>
  <si>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</si>
  <si>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</si>
  <si>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</si>
  <si>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</si>
  <si>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</si>
  <si>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</si>
  <si>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</si>
  <si>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</si>
  <si>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</si>
  <si>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</si>
  <si>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</si>
  <si>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</si>
  <si>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</si>
  <si>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</si>
  <si>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</si>
  <si>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</si>
  <si>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</si>
  <si>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</si>
  <si>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</si>
  <si>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</si>
  <si>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</si>
  <si>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</si>
  <si>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</si>
  <si>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</si>
  <si>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</si>
  <si>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</si>
  <si>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</si>
  <si>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</si>
  <si>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</si>
  <si>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</si>
  <si>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</si>
  <si>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ensayo</t>
  </si>
  <si>
    <t>Mascotas</t>
  </si>
  <si>
    <t>Pregunta 1 y 2</t>
  </si>
  <si>
    <t xml:space="preserve">Trabajadores </t>
  </si>
  <si>
    <t>Pregunta 3 y 4</t>
  </si>
  <si>
    <t>Cárcel</t>
  </si>
  <si>
    <t>Preguntas 5 y 6</t>
  </si>
  <si>
    <t>Fotografía</t>
  </si>
  <si>
    <t>Niño en Internet</t>
  </si>
  <si>
    <t>Pregunta 7 y 8</t>
  </si>
  <si>
    <t>Luz Amparo Rubiano Acosta</t>
  </si>
  <si>
    <t>LE_11_05_REC160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</si>
</sst>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0" activePane="bottomLeft" state="frozen"/>
      <selection pane="bottomLeft" activeCell="B13" sqref="B13"/>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197</v>
      </c>
      <c r="D5" s="90"/>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121378651</v>
      </c>
      <c r="C10" s="20" t="str">
        <f t="shared" ref="C10:C41" si="0">IF(OR(B10&lt;&gt;"",J10&lt;&gt;""),IF($G$4="Recurso",CONCATENATE($G$4," ",$G$5),$G$4),"")</f>
        <v>Recurso M5A</v>
      </c>
      <c r="D10" s="63" t="s">
        <v>194</v>
      </c>
      <c r="E10" s="63" t="s">
        <v>155</v>
      </c>
      <c r="F10" s="13" t="str">
        <f t="shared" ref="F10" ca="1" si="1">IF(OR(B10&lt;&gt;"",J10&lt;&gt;""),CONCATENATE($C$7,"_",$A10,IF($G$4="Cuaderno de Estudio","_small",CONCATENATE(IF(I10="","","n"),IF(LEFT($G$5,1)="F",".jpg",".png")))),"")</f>
        <v>LE_11_05_REC160_IMG01n.png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LE_11_05_REC160_IMG01a.png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188</v>
      </c>
      <c r="K10" s="64" t="s">
        <v>189</v>
      </c>
      <c r="O10" s="2" t="str">
        <f>'Definición técnica de imagenes'!A12</f>
        <v>M12D</v>
      </c>
    </row>
    <row r="11" spans="1:16" s="11" customFormat="1" ht="13.9" customHeight="1" x14ac:dyDescent="0.25">
      <c r="A11" s="12" t="str">
        <f t="shared" ref="A11:A18" si="3">IF(OR(B11&lt;&gt;"",J11&lt;&gt;""),CONCATENATE(LEFT(A10,3),IF(MID(A10,4,2)+1&lt;10,CONCATENATE("0",MID(A10,4,2)+1))),"")</f>
        <v>IMG02</v>
      </c>
      <c r="B11" s="62">
        <v>294977321</v>
      </c>
      <c r="C11" s="20" t="str">
        <f t="shared" si="0"/>
        <v>Recurso M5A</v>
      </c>
      <c r="D11" s="63" t="s">
        <v>194</v>
      </c>
      <c r="E11" s="63" t="s">
        <v>155</v>
      </c>
      <c r="F11" s="13" t="str">
        <f t="shared" ref="F11:F74" ca="1" si="4">IF(OR(B11&lt;&gt;"",J11&lt;&gt;""),CONCATENATE($C$7,"_",$A11,IF($G$4="Cuaderno de Estudio","_small",CONCATENATE(IF(I11="","","n"),IF(LEFT($G$5,1)="F",".jpg",".png")))),"")</f>
        <v>LE_11_05_REC160_IMG02n.png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LE_11_05_REC160_IMG02a.png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190</v>
      </c>
      <c r="K11" s="65" t="s">
        <v>191</v>
      </c>
      <c r="O11" s="2" t="str">
        <f>'Definición técnica de imagenes'!A13</f>
        <v>M101</v>
      </c>
    </row>
    <row r="12" spans="1:16" s="11" customFormat="1" x14ac:dyDescent="0.25">
      <c r="A12" s="12" t="str">
        <f t="shared" si="3"/>
        <v>IMG03</v>
      </c>
      <c r="B12" s="62">
        <v>246715450</v>
      </c>
      <c r="C12" s="20" t="str">
        <f t="shared" si="0"/>
        <v>Recurso M5A</v>
      </c>
      <c r="D12" s="63" t="s">
        <v>194</v>
      </c>
      <c r="E12" s="63" t="s">
        <v>155</v>
      </c>
      <c r="F12" s="13" t="str">
        <f t="shared" ca="1" si="4"/>
        <v>LE_11_05_REC160_IMG03n.png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LE_11_05_REC160_IMG03a.png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192</v>
      </c>
      <c r="K12" s="64" t="s">
        <v>193</v>
      </c>
      <c r="O12" s="2" t="str">
        <f>'Definición técnica de imagenes'!A18</f>
        <v>Diaporama F1</v>
      </c>
    </row>
    <row r="13" spans="1:16" s="11" customFormat="1" x14ac:dyDescent="0.25">
      <c r="A13" s="12" t="str">
        <f t="shared" si="3"/>
        <v>IMG04</v>
      </c>
      <c r="B13" s="62">
        <v>82833979</v>
      </c>
      <c r="C13" s="20" t="str">
        <f t="shared" si="0"/>
        <v>Recurso M5A</v>
      </c>
      <c r="D13" s="63" t="s">
        <v>194</v>
      </c>
      <c r="E13" s="63" t="s">
        <v>155</v>
      </c>
      <c r="F13" s="13" t="str">
        <f t="shared" ca="1" si="4"/>
        <v>LE_11_05_REC160_IMG04n.png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LE_11_05_REC160_IMG04a.png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195</v>
      </c>
      <c r="K13" s="64" t="s">
        <v>196</v>
      </c>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2016-05-25T18:21:43Z</dcterms:modified>
</cp:coreProperties>
</file>