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700" windowHeight="123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A20" i="1"/>
  <c r="F20" i="1"/>
  <c r="G20" i="1"/>
  <c r="H20" i="1"/>
  <c r="A19" i="1"/>
  <c r="F19" i="1"/>
  <c r="G19" i="1"/>
  <c r="H19" i="1"/>
  <c r="A18" i="1"/>
  <c r="F18" i="1"/>
  <c r="G18" i="1"/>
  <c r="H18" i="1"/>
  <c r="A17" i="1"/>
  <c r="F17" i="1"/>
  <c r="G17" i="1"/>
  <c r="H17" i="1"/>
  <c r="A16" i="1"/>
  <c r="F16" i="1"/>
  <c r="G16" i="1"/>
  <c r="H16" i="1"/>
  <c r="A15"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<sst xmlns="http://schemas.openxmlformats.org/spreadsheetml/2006/main" count="413" uniqueCount="218">
  <si>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</si>
  <si>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</si>
  <si>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</si>
  <si>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</si>
  <si>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</si>
  <si>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</si>
  <si>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</si>
  <si>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</si>
  <si>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</si>
  <si>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</si>
  <si>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</si>
  <si>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</si>
  <si>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</si>
  <si>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</si>
  <si>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</si>
  <si>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</si>
  <si>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</si>
  <si>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</si>
  <si>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</si>
  <si>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</si>
  <si>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</si>
  <si>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</si>
  <si>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</si>
  <si>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</si>
  <si>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</si>
  <si>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</si>
  <si>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</si>
  <si>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</si>
  <si>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</si>
  <si>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</si>
  <si>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</si>
  <si>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</si>
  <si>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</si>
  <si>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</si>
  <si>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</si>
  <si>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</si>
  <si>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</si>
  <si>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</si>
  <si>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</si>
  <si>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</si>
  <si>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</si>
  <si>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</si>
  <si>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</si>
  <si>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</si>
  <si>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</si>
  <si>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</si>
  <si>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</si>
  <si>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</si>
  <si>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</si>
  <si>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</si>
  <si>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</si>
  <si>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</si>
  <si>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</si>
  <si>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</si>
  <si>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</si>
  <si>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</si>
  <si>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</si>
  <si>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</si>
  <si>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</si>
  <si>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</si>
  <si>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</si>
  <si>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</si>
  <si>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</si>
  <si>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</si>
  <si>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</si>
  <si>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</si>
  <si>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</si>
  <si>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</si>
  <si>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</si>
  <si>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</si>
  <si>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</si>
  <si>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</si>
  <si>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</si>
  <si>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</si>
  <si>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</si>
  <si>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</si>
  <si>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</si>
  <si>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</si>
  <si>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</si>
  <si>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</si>
  <si>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</si>
  <si>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</si>
  <si>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</si>
  <si>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</si>
  <si>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</si>
  <si>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</si>
  <si>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</si>
  <si>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</si>
  <si>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</si>
  <si>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</si>
  <si>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</si>
  <si>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</si>
  <si>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</si>
  <si>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</si>
  <si>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</si>
  <si>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</si>
  <si>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</si>
  <si>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</si>
  <si>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</si>
  <si>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</si>
  <si>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</si>
  <si>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</si>
  <si>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</si>
  <si>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</si>
  <si>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</si>
  <si>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</si>
  <si>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</si>
  <si>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</si>
  <si>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</si>
  <si>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</si>
  <si>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</si>
  <si>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</si>
  <si>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</si>
  <si>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</si>
  <si>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</si>
  <si>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</si>
  <si>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</si>
  <si>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</si>
  <si>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</si>
  <si>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</si>
  <si>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</si>
  <si>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</si>
  <si>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</si>
  <si>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</si>
  <si>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</si>
  <si>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</si>
  <si>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</si>
  <si>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</si>
  <si>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</si>
  <si>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</si>
  <si>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</si>
  <si>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</si>
  <si>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</si>
  <si>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</si>
  <si>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</si>
  <si>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</si>
  <si>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</si>
  <si>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</si>
  <si>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</si>
  <si>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</si>
  <si>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</si>
  <si>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</si>
  <si>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</si>
  <si>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</si>
  <si>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</si>
  <si>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</si>
  <si>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</si>
  <si>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</si>
  <si>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</si>
  <si>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</si>
  <si>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</si>
  <si>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</si>
  <si>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</si>
  <si>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</si>
  <si>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</si>
  <si>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</si>
  <si>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</si>
  <si>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</si>
  <si>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</si>
  <si>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</si>
  <si>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</si>
  <si>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</si>
  <si>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</si>
  <si>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</si>
  <si>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</si>
  <si>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</si>
  <si>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</si>
  <si>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</si>
  <si>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</si>
  <si>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</si>
  <si>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</si>
  <si>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</si>
  <si>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</si>
  <si>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</si>
  <si>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</si>
  <si>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</si>
  <si>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</si>
  <si>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</si>
  <si>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</si>
  <si>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</si>
  <si>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</si>
  <si>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</si>
  <si>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</si>
  <si>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</si>
  <si>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</si>
  <si>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</si>
  <si>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</si>
  <si>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Shutter: 261261743</t>
  </si>
  <si>
    <t>Cuaderno de Estudio</t>
  </si>
  <si>
    <t>El comentario de texto</t>
  </si>
  <si>
    <t>Marco cardona</t>
  </si>
  <si>
    <t>LE_09_01_CO</t>
  </si>
  <si>
    <t>Fotografía</t>
  </si>
  <si>
    <t>Bandera de argentina</t>
  </si>
  <si>
    <t>http://aulaplaneta.planetasaber.com/encyclopedia/default.asp?idreg=69663&amp;ruta=Buscador</t>
  </si>
  <si>
    <t>Estala maya en la ciudad de Copán</t>
  </si>
  <si>
    <t>El enlace es del Banco de contenidos.</t>
  </si>
  <si>
    <t>http://profesores.aulaplaneta.com/AuxPages/RecursoProfesor.aspx?IdGuion=14717&amp;IdRecurso=754713&amp;Transparent=off</t>
  </si>
  <si>
    <t>Fotografía de Machu Picchu</t>
  </si>
  <si>
    <t>El enlace a la imagen es de un recurso. Lo encontré buscando "Machu Picchu" en el buscador de recursos de Aula planeta.</t>
  </si>
  <si>
    <t>http://aulaplaneta.planetasaber.com/encyclopedia/default.asp?idreg=153936&amp;ruta=Buscador</t>
  </si>
  <si>
    <t>Fotografía de la Piedra del sol azteca.</t>
  </si>
  <si>
    <t>http://aulaplaneta.planetasaber.com/encyclopedia/default.asp?idpack=9&amp;idpil=000HO901&amp;ruta=Buscador</t>
  </si>
  <si>
    <t>Fotografía de estatua del dios Xochipilli.</t>
  </si>
  <si>
    <t>Shutterstock: 39511864</t>
  </si>
  <si>
    <t>Fotografía de aviones haciendo acrobacias.</t>
  </si>
  <si>
    <t>Shutterstock: 253118068</t>
  </si>
  <si>
    <t>Mujer tapándose los oídos cuando pasa un bus.</t>
  </si>
  <si>
    <t>Aula Planeta: Lengua castellana y literatura/1º ESO/El diálogo/4 ortografía: el uso de la g y la j</t>
  </si>
  <si>
    <t>Composición de imagen horizontal con fondo blanco. A la izquierda se ve una mujer sentada mientras teje y a la derecha, una galleta partida.</t>
  </si>
  <si>
    <t>la ruta corresponde al cuaderno de estudio.</t>
  </si>
  <si>
    <t>Shutterstock: 123704233</t>
  </si>
  <si>
    <t>Fotografía de libros en anaqueles.</t>
  </si>
  <si>
    <t>Aula Planeta: Lengua castellana y literatura/4º ESO/El comentario de texto/La función del comentario de texto/segunda imagen (la de un señor con unas hojas dobladas debajo del brazo)</t>
  </si>
  <si>
    <t>Fotografía de Fernando Lázaro Carreter</t>
  </si>
  <si>
    <t>La ruta corresponde al cuaderno de estudio.</t>
  </si>
  <si>
    <t>Shutterstock: 237266554</t>
  </si>
  <si>
    <t>Fotografía de muchacha en la biblioteca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</si>
</sst>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theme="1"/>
      <name val="Times New Roman"/>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applyAlignment="1">
      <alignment vertical="center"/>
    </xf>
    <xf numFmtId="0" fontId="24" fillId="0" borderId="0" xfId="0" applyFont="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laplaneta.planetasaber.com/encyclopedia/default.asp?idreg=69663&amp;ruta=Buscador"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E11" sqref="E11"/>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 xml:space="preserve">Ubicación de la imagen en el recurso </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c r="A3" s="1"/>
      <c r="B3" s="4" t="s">
        <v>8</v>
      </c>
      <c r="C3" s="87">
        <v>9</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189</v>
      </c>
      <c r="D4" s="88"/>
      <c r="E4" s="5"/>
      <c r="F4" s="37" t="s">
        <v>55</v>
      </c>
      <c r="G4" s="61" t="s">
        <v>188</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190</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t="s">
        <v>187</v>
      </c>
      <c r="C10" s="20" t="str">
        <f t="shared" ref="C10:C41" si="0">IF(OR(B10&lt;&gt;"",J10&lt;&gt;""),IF($G$4="Recurso",CONCATENATE($G$4," ",$G$5),$G$4),"")</f>
        <v>Cuaderno de Estudio</v>
      </c>
      <c r="D10" s="63" t="s">
        <v>192</v>
      </c>
      <c r="E10" s="63" t="s">
        <v>153</v>
      </c>
      <c r="F10" s="13" t="str">
        <f t="shared" ref="F10" si="1">IF(OR(B10&lt;&gt;"",J10&lt;&gt;""),CONCATENATE($C$7,"_",$A10,IF($G$4="Cuaderno de Estudio","_small",CONCATENATE(IF(I10="","","n"),IF(LEFT($G$5,1)="F",".jpg",".png")))),"")</f>
        <v>LE_09_01_CO_IMG01_small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LE_09_01_CO_IMG01_zoom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193</v>
      </c>
      <c r="K10" s="64"/>
      <c r="O10" s="2" t="str">
        <f>'Definición técnica de imagenes'!A12</f>
        <v>M12D</v>
      </c>
    </row>
    <row r="11" spans="1:16" s="11" customFormat="1" ht="14" customHeight="1">
      <c r="A11" s="12" t="str">
        <f t="shared" ref="A11:A18" si="3">IF(OR(B11&lt;&gt;"",J11&lt;&gt;""),CONCATENATE(LEFT(A10,3),IF(MID(A10,4,2)+1&lt;10,CONCATENATE("0",MID(A10,4,2)+1))),"")</f>
        <v>IMG02</v>
      </c>
      <c r="B11" s="109" t="s">
        <v>194</v>
      </c>
      <c r="C11" s="20" t="str">
        <f t="shared" si="0"/>
        <v>Cuaderno de Estudio</v>
      </c>
      <c r="D11" s="63" t="s">
        <v>192</v>
      </c>
      <c r="E11" s="63" t="s">
        <v>153</v>
      </c>
      <c r="F11" s="13" t="str">
        <f t="shared" ref="F11:F74" si="4">IF(OR(B11&lt;&gt;"",J11&lt;&gt;""),CONCATENATE($C$7,"_",$A11,IF($G$4="Cuaderno de Estudio","_small",CONCATENATE(IF(I11="","","n"),IF(LEFT($G$5,1)="F",".jpg",".png")))),"")</f>
        <v>LE_09_01_CO_IMG02_small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LE_09_01_CO_IMG02_zoom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195</v>
      </c>
      <c r="K11" s="65" t="s">
        <v>196</v>
      </c>
      <c r="O11" s="2" t="str">
        <f>'Definición técnica de imagenes'!A13</f>
        <v>M101</v>
      </c>
    </row>
    <row r="12" spans="1:16" s="11" customFormat="1" ht="53">
      <c r="A12" s="12" t="str">
        <f t="shared" si="3"/>
        <v>IMG03</v>
      </c>
      <c r="B12" s="110" t="s">
        <v>197</v>
      </c>
      <c r="C12" s="20" t="str">
        <f t="shared" si="0"/>
        <v>Cuaderno de Estudio</v>
      </c>
      <c r="D12" s="63" t="s">
        <v>192</v>
      </c>
      <c r="E12" s="63" t="s">
        <v>154</v>
      </c>
      <c r="F12" s="13" t="str">
        <f t="shared" si="4"/>
        <v>LE_09_01_CO_IMG03_small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LE_09_01_CO_IMG03_zoom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198</v>
      </c>
      <c r="K12" s="64" t="s">
        <v>199</v>
      </c>
      <c r="O12" s="2" t="str">
        <f>'Definición técnica de imagenes'!A18</f>
        <v>Diaporama F1</v>
      </c>
    </row>
    <row r="13" spans="1:16" s="11" customFormat="1" ht="27">
      <c r="A13" s="12" t="str">
        <f t="shared" si="3"/>
        <v>IMG04</v>
      </c>
      <c r="B13" s="110" t="s">
        <v>200</v>
      </c>
      <c r="C13" s="20" t="str">
        <f t="shared" si="0"/>
        <v>Cuaderno de Estudio</v>
      </c>
      <c r="D13" s="63" t="s">
        <v>192</v>
      </c>
      <c r="E13" s="63" t="s">
        <v>153</v>
      </c>
      <c r="F13" s="13" t="str">
        <f t="shared" si="4"/>
        <v>LE_09_01_CO_IMG04_small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LE_09_01_CO_IMG04_zoom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201</v>
      </c>
      <c r="K13" s="64" t="s">
        <v>196</v>
      </c>
      <c r="O13" s="2" t="str">
        <f>'Definición técnica de imagenes'!A19</f>
        <v>F4</v>
      </c>
    </row>
    <row r="14" spans="1:16" s="11" customFormat="1" ht="27">
      <c r="A14" s="12" t="str">
        <f t="shared" si="3"/>
        <v>IMG05</v>
      </c>
      <c r="B14" s="110" t="s">
        <v>202</v>
      </c>
      <c r="C14" s="20" t="str">
        <f t="shared" si="0"/>
        <v>Cuaderno de Estudio</v>
      </c>
      <c r="D14" s="63" t="s">
        <v>192</v>
      </c>
      <c r="E14" s="63" t="s">
        <v>154</v>
      </c>
      <c r="F14" s="13" t="str">
        <f t="shared" si="4"/>
        <v>LE_09_01_CO_IMG05_small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LE_09_01_CO_IMG05_zoom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203</v>
      </c>
      <c r="K14" s="64" t="s">
        <v>196</v>
      </c>
      <c r="O14" s="2" t="str">
        <f>'Definición técnica de imagenes'!A22</f>
        <v>F6</v>
      </c>
    </row>
    <row r="15" spans="1:16" s="11" customFormat="1" ht="26">
      <c r="A15" s="12" t="str">
        <f t="shared" si="3"/>
        <v>IMG06</v>
      </c>
      <c r="B15" s="62" t="s">
        <v>204</v>
      </c>
      <c r="C15" s="20" t="str">
        <f t="shared" si="0"/>
        <v>Cuaderno de Estudio</v>
      </c>
      <c r="D15" s="63" t="s">
        <v>192</v>
      </c>
      <c r="E15" s="63" t="s">
        <v>153</v>
      </c>
      <c r="F15" s="13" t="str">
        <f t="shared" si="4"/>
        <v>LE_09_01_CO_IMG06_small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LE_09_01_CO_IMG06_zoom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205</v>
      </c>
      <c r="K15" s="66"/>
      <c r="O15" s="2" t="str">
        <f>'Definición técnica de imagenes'!A24</f>
        <v>F6B</v>
      </c>
    </row>
    <row r="16" spans="1:16" s="11" customFormat="1" ht="26">
      <c r="A16" s="12" t="str">
        <f t="shared" si="3"/>
        <v>IMG07</v>
      </c>
      <c r="B16" s="62" t="s">
        <v>206</v>
      </c>
      <c r="C16" s="20" t="str">
        <f t="shared" si="0"/>
        <v>Cuaderno de Estudio</v>
      </c>
      <c r="D16" s="63" t="s">
        <v>192</v>
      </c>
      <c r="E16" s="63" t="s">
        <v>153</v>
      </c>
      <c r="F16" s="13" t="str">
        <f t="shared" si="4"/>
        <v>LE_09_01_CO_IMG07_small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LE_09_01_CO_IMG07_zoom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207</v>
      </c>
      <c r="K16" s="68"/>
      <c r="O16" s="2" t="str">
        <f>'Definición técnica de imagenes'!A25</f>
        <v>F7</v>
      </c>
    </row>
    <row r="17" spans="1:15" s="11" customFormat="1" ht="65">
      <c r="A17" s="12" t="str">
        <f t="shared" si="3"/>
        <v>IMG08</v>
      </c>
      <c r="B17" s="62" t="s">
        <v>208</v>
      </c>
      <c r="C17" s="20" t="str">
        <f t="shared" si="0"/>
        <v>Cuaderno de Estudio</v>
      </c>
      <c r="D17" s="63" t="s">
        <v>192</v>
      </c>
      <c r="E17" s="63" t="s">
        <v>153</v>
      </c>
      <c r="F17" s="13" t="str">
        <f t="shared" si="4"/>
        <v>LE_09_01_CO_IMG08_small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LE_09_01_CO_IMG08_zoom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209</v>
      </c>
      <c r="K17" s="66" t="s">
        <v>210</v>
      </c>
      <c r="O17" s="2" t="str">
        <f>'Definición técnica de imagenes'!A27</f>
        <v>F7B</v>
      </c>
    </row>
    <row r="18" spans="1:15" s="11" customFormat="1" ht="13" customHeight="1">
      <c r="A18" s="12" t="str">
        <f t="shared" si="3"/>
        <v>IMG09</v>
      </c>
      <c r="B18" s="62" t="s">
        <v>211</v>
      </c>
      <c r="C18" s="20" t="str">
        <f t="shared" si="0"/>
        <v>Cuaderno de Estudio</v>
      </c>
      <c r="D18" s="63" t="s">
        <v>192</v>
      </c>
      <c r="E18" s="63" t="s">
        <v>154</v>
      </c>
      <c r="F18" s="13" t="str">
        <f t="shared" si="4"/>
        <v>LE_09_01_CO_IMG09_small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LE_09_01_CO_IMG09_zoom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212</v>
      </c>
      <c r="K18" s="66"/>
      <c r="O18" s="2" t="str">
        <f>'Definición técnica de imagenes'!A30</f>
        <v>F8</v>
      </c>
    </row>
    <row r="19" spans="1:15" s="11" customFormat="1" ht="130">
      <c r="A19" s="12" t="str">
        <f t="shared" ref="A19:A50" si="6">IF(OR(B19&lt;&gt;"",J19&lt;&gt;""),CONCATENATE(LEFT(A18,3),IF(MID(A18,4,2)+1&lt;10,CONCATENATE("0",MID(A18,4,2)+1),MID(A18,4,2)+1)),"")</f>
        <v>IMG10</v>
      </c>
      <c r="B19" s="62" t="s">
        <v>213</v>
      </c>
      <c r="C19" s="20" t="str">
        <f t="shared" si="0"/>
        <v>Cuaderno de Estudio</v>
      </c>
      <c r="D19" s="63" t="s">
        <v>192</v>
      </c>
      <c r="E19" s="63" t="s">
        <v>154</v>
      </c>
      <c r="F19" s="13" t="str">
        <f t="shared" si="4"/>
        <v>LE_09_01_CO_IMG10_small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LE_09_01_CO_IMG10_zoom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214</v>
      </c>
      <c r="K19" s="68" t="s">
        <v>215</v>
      </c>
      <c r="O19" s="2" t="str">
        <f>'Definición técnica de imagenes'!A31</f>
        <v>F10</v>
      </c>
    </row>
    <row r="20" spans="1:15" s="11" customFormat="1" ht="26">
      <c r="A20" s="12" t="str">
        <f t="shared" si="6"/>
        <v>IMG11</v>
      </c>
      <c r="B20" s="62" t="s">
        <v>216</v>
      </c>
      <c r="C20" s="20" t="str">
        <f t="shared" si="0"/>
        <v>Cuaderno de Estudio</v>
      </c>
      <c r="D20" s="63" t="s">
        <v>192</v>
      </c>
      <c r="E20" s="63" t="s">
        <v>153</v>
      </c>
      <c r="F20" s="13" t="str">
        <f t="shared" si="4"/>
        <v>LE_09_01_CO_IMG11_small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LE_09_01_CO_IMG11_zoom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217</v>
      </c>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2015-08-27T22:43:45Z</dcterms:modified>
</cp:coreProperties>
</file>