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380" windowHeight="121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<sst xmlns="http://schemas.openxmlformats.org/spreadsheetml/2006/main" count="376" uniqueCount="197">
  <si>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</si>
  <si>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</si>
  <si>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</si>
  <si>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</si>
  <si>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</si>
  <si>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</si>
  <si>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</si>
  <si>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</si>
  <si>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</si>
  <si>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</si>
  <si>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</si>
  <si>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</si>
  <si>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</si>
  <si>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</si>
  <si>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</si>
  <si>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</si>
  <si>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</si>
  <si>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</si>
  <si>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</si>
  <si>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</si>
  <si>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</si>
  <si>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</si>
  <si>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</si>
  <si>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</si>
  <si>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</si>
  <si>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</si>
  <si>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</si>
  <si>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</si>
  <si>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</si>
  <si>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</si>
  <si>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</si>
  <si>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</si>
  <si>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</si>
  <si>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</si>
  <si>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</si>
  <si>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</si>
  <si>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</si>
  <si>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</si>
  <si>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</si>
  <si>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</si>
  <si>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</si>
  <si>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</si>
  <si>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</si>
  <si>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</si>
  <si>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</si>
  <si>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</si>
  <si>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</si>
  <si>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</si>
  <si>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</si>
  <si>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</si>
  <si>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</si>
  <si>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</si>
  <si>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</si>
  <si>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</si>
  <si>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</si>
  <si>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</si>
  <si>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</si>
  <si>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</si>
  <si>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</si>
  <si>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</si>
  <si>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</si>
  <si>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</si>
  <si>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</si>
  <si>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</si>
  <si>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</si>
  <si>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</si>
  <si>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</si>
  <si>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</si>
  <si>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</si>
  <si>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</si>
  <si>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</si>
  <si>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</si>
  <si>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</si>
  <si>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</si>
  <si>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</si>
  <si>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</si>
  <si>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</si>
  <si>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</si>
  <si>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</si>
  <si>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</si>
  <si>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</si>
  <si>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</si>
  <si>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</si>
  <si>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</si>
  <si>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</si>
  <si>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</si>
  <si>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</si>
  <si>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</si>
  <si>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</si>
  <si>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</si>
  <si>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</si>
  <si>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</si>
  <si>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</si>
  <si>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</si>
  <si>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</si>
  <si>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</si>
  <si>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</si>
  <si>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</si>
  <si>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</si>
  <si>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</si>
  <si>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</si>
  <si>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</si>
  <si>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</si>
  <si>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</si>
  <si>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</si>
  <si>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</si>
  <si>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</si>
  <si>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</si>
  <si>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</si>
  <si>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</si>
  <si>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</si>
  <si>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</si>
  <si>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</si>
  <si>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</si>
  <si>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</si>
  <si>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</si>
  <si>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</si>
  <si>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</si>
  <si>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</si>
  <si>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</si>
  <si>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</si>
  <si>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</si>
  <si>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</si>
  <si>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</si>
  <si>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</si>
  <si>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</si>
  <si>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</si>
  <si>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</si>
  <si>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</si>
  <si>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</si>
  <si>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</si>
  <si>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</si>
  <si>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</si>
  <si>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</si>
  <si>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</si>
  <si>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</si>
  <si>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</si>
  <si>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</si>
  <si>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</si>
  <si>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</si>
  <si>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</si>
  <si>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</si>
  <si>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</si>
  <si>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</si>
  <si>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</si>
  <si>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</si>
  <si>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</si>
  <si>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</si>
  <si>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</si>
  <si>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</si>
  <si>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</si>
  <si>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</si>
  <si>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</si>
  <si>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</si>
  <si>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</si>
  <si>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</si>
  <si>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</si>
  <si>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</si>
  <si>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</si>
  <si>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</si>
  <si>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</si>
  <si>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</si>
  <si>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</si>
  <si>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</si>
  <si>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</si>
  <si>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</si>
  <si>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</si>
  <si>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</si>
  <si>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</si>
  <si>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</si>
  <si>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</si>
  <si>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</si>
  <si>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</si>
  <si>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</si>
  <si>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</si>
  <si>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</si>
  <si>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</si>
  <si>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</si>
  <si>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</si>
  <si>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</si>
  <si>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</si>
  <si>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</si>
  <si>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</si>
  <si>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</si>
  <si>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</si>
  <si>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</si>
  <si>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</si>
  <si>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comentario de texto</t>
  </si>
  <si>
    <t>Marco Cardona</t>
  </si>
  <si>
    <t>LE_09_01_REC120</t>
  </si>
  <si>
    <t>Shutter: 250388380</t>
  </si>
  <si>
    <t>Fotografía</t>
  </si>
  <si>
    <t>Imagen de mazorca desgranada sobre una mesa.</t>
  </si>
  <si>
    <t>Shutter: 212827042</t>
  </si>
  <si>
    <t>Pies sucios de un hombre.</t>
  </si>
  <si>
    <t>Shutter: 9651709</t>
  </si>
  <si>
    <t>Pétalos secos sobre un papel con apariencia antigua.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</si>
</sst>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2" activePane="bottomLeft" state="frozen"/>
      <selection pane="bottomLeft" activeCell="J13" sqref="J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F6B</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9</v>
      </c>
      <c r="D3" s="88"/>
      <c r="F3" s="80">
        <v>42261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190</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LE_09_01_REC120_IMG01n.jpg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LE_09_01_REC120_IMG01a.jpg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t="s">
        <v>193</v>
      </c>
      <c r="C11" s="20" t="str">
        <f t="shared" si="0"/>
        <v>Recurso F6B</v>
      </c>
      <c r="D11" s="63" t="s">
        <v>191</v>
      </c>
      <c r="E11" s="63" t="s">
        <v>155</v>
      </c>
      <c r="F11" s="13" t="str">
        <f t="shared" ref="F11:F74" ca="1" si="4">IF(OR(B11&lt;&gt;"",J11&lt;&gt;""),CONCATENATE($C$7,"_",$A11,IF($G$4="Cuaderno de Estudio","_small",CONCATENATE(IF(I11="","","n"),IF(LEFT($G$5,1)="F",".jpg",".png")))),"")</f>
        <v>LE_09_01_REC120_IMG02n.jpg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LE_09_01_REC120_IMG02a.jpg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5"/>
      <c r="O11" s="2" t="str">
        <f>'Definición técnica de imagenes'!A13</f>
        <v>M101</v>
      </c>
    </row>
    <row r="12" spans="1:16" s="11" customFormat="1" ht="26">
      <c r="A12" s="12" t="str">
        <f t="shared" si="3"/>
        <v>IMG03</v>
      </c>
      <c r="B12" s="62" t="s">
        <v>195</v>
      </c>
      <c r="C12" s="20" t="str">
        <f t="shared" si="0"/>
        <v>Recurso F6B</v>
      </c>
      <c r="D12" s="63" t="s">
        <v>191</v>
      </c>
      <c r="E12" s="63" t="s">
        <v>155</v>
      </c>
      <c r="F12" s="13" t="str">
        <f t="shared" ca="1" si="4"/>
        <v>LE_09_01_REC120_IMG03n.jpg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LE_09_01_REC120_IMG03a.jpg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196</v>
      </c>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2015-09-14T23:07:02Z</dcterms:modified>
</cp:coreProperties>
</file>