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<sst xmlns="http://schemas.openxmlformats.org/spreadsheetml/2006/main" count="377" uniqueCount="196">
  <si>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</si>
  <si>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</si>
  <si>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</si>
  <si>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</si>
  <si>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</si>
  <si>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</si>
  <si>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</si>
  <si>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</si>
  <si>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</si>
  <si>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</si>
  <si>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</si>
  <si>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</si>
  <si>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</si>
  <si>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</si>
  <si>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</si>
  <si>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</si>
  <si>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</si>
  <si>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</si>
  <si>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</si>
  <si>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</si>
  <si>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</si>
  <si>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</si>
  <si>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</si>
  <si>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</si>
  <si>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</si>
  <si>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</si>
  <si>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</si>
  <si>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</si>
  <si>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</si>
  <si>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</si>
  <si>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</si>
  <si>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</si>
  <si>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</si>
  <si>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</si>
  <si>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</si>
  <si>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</si>
  <si>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</si>
  <si>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</si>
  <si>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</si>
  <si>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</si>
  <si>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</si>
  <si>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</si>
  <si>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</si>
  <si>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</si>
  <si>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</si>
  <si>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</si>
  <si>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</si>
  <si>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</si>
  <si>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</si>
  <si>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</si>
  <si>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</si>
  <si>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</si>
  <si>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</si>
  <si>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</si>
  <si>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</si>
  <si>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</si>
  <si>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</si>
  <si>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</si>
  <si>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</si>
  <si>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</si>
  <si>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</si>
  <si>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</si>
  <si>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</si>
  <si>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</si>
  <si>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</si>
  <si>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</si>
  <si>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</si>
  <si>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</si>
  <si>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</si>
  <si>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</si>
  <si>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</si>
  <si>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</si>
  <si>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</si>
  <si>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</si>
  <si>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</si>
  <si>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</si>
  <si>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</si>
  <si>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</si>
  <si>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</si>
  <si>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</si>
  <si>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</si>
  <si>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</si>
  <si>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</si>
  <si>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</si>
  <si>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</si>
  <si>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</si>
  <si>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</si>
  <si>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</si>
  <si>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</si>
  <si>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</si>
  <si>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</si>
  <si>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</si>
  <si>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</si>
  <si>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</si>
  <si>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</si>
  <si>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</si>
  <si>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</si>
  <si>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</si>
  <si>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</si>
  <si>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</si>
  <si>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</si>
  <si>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</si>
  <si>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</si>
  <si>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</si>
  <si>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</si>
  <si>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</si>
  <si>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</si>
  <si>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</si>
  <si>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</si>
  <si>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</si>
  <si>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</si>
  <si>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</si>
  <si>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</si>
  <si>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</si>
  <si>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</si>
  <si>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</si>
  <si>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</si>
  <si>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</si>
  <si>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</si>
  <si>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</si>
  <si>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</si>
  <si>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</si>
  <si>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</si>
  <si>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</si>
  <si>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</si>
  <si>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</si>
  <si>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</si>
  <si>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</si>
  <si>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</si>
  <si>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</si>
  <si>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</si>
  <si>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</si>
  <si>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</si>
  <si>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</si>
  <si>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</si>
  <si>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</si>
  <si>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</si>
  <si>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</si>
  <si>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</si>
  <si>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</si>
  <si>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</si>
  <si>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</si>
  <si>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</si>
  <si>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</si>
  <si>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</si>
  <si>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</si>
  <si>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</si>
  <si>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</si>
  <si>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</si>
  <si>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</si>
  <si>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</si>
  <si>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</si>
  <si>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</si>
  <si>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</si>
  <si>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</si>
  <si>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</si>
  <si>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</si>
  <si>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</si>
  <si>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</si>
  <si>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</si>
  <si>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</si>
  <si>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</si>
  <si>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</si>
  <si>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</si>
  <si>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</si>
  <si>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</si>
  <si>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</si>
  <si>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</si>
  <si>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</si>
  <si>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</si>
  <si>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</si>
  <si>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</si>
  <si>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</si>
  <si>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</si>
  <si>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</si>
  <si>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</si>
  <si>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</si>
  <si>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</si>
  <si>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</si>
  <si>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</si>
  <si>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</si>
  <si>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</si>
  <si>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</si>
  <si>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</si>
  <si>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</si>
  <si>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</si>
  <si>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</si>
  <si>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</si>
  <si>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novela gótica</t>
  </si>
  <si>
    <t>LE_07_08_REC200</t>
  </si>
  <si>
    <t>Pareja</t>
  </si>
  <si>
    <t>Niño en zapatos de grande</t>
  </si>
  <si>
    <t>Policía y ladrón</t>
  </si>
  <si>
    <t>Fotografía</t>
  </si>
  <si>
    <t>Niños con ropa de grandes</t>
  </si>
  <si>
    <t>No tienen que salir todos, se pueden recortar los de los extremos, por ejemplo.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</si>
</sst>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9" sqref="K1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39">
      <c r="A10" s="12" t="str">
        <f>IF(OR(B10&lt;&gt;"",J10&lt;&gt;""),"IMG01","")</f>
        <v>IMG01</v>
      </c>
      <c r="B10" s="62">
        <v>66837154</v>
      </c>
      <c r="C10" s="20" t="str">
        <f t="shared" ref="C10:C41" si="0">IF(OR(B10&lt;&gt;"",J10&lt;&gt;""),IF($G$4="Recurso",CONCATENATE($G$4," ",$G$5),$G$4),"")</f>
        <v>Recurso M101</v>
      </c>
      <c r="D10" s="63" t="s">
        <v>193</v>
      </c>
      <c r="E10" s="63" t="s">
        <v>155</v>
      </c>
      <c r="F10" s="13" t="str">
        <f t="shared" ref="F10" ca="1" si="1">IF(OR(B10&lt;&gt;"",J10&lt;&gt;""),CONCATENATE($C$7,"_",$A10,IF($G$4="Cuaderno de Estudio","_small",CONCATENATE(IF(I10="","","n"),IF(LEFT($G$5,1)="F",".jpg",".png")))),"")</f>
        <v>LE_07_08_REC200_IMG01n.png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LE_07_08_REC200_IMG01a.png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t="s">
        <v>195</v>
      </c>
      <c r="O10" s="2" t="str">
        <f>'Definición técnica de imagenes'!A12</f>
        <v>M12D</v>
      </c>
    </row>
    <row r="11" spans="1:16" s="11" customFormat="1" ht="14" customHeight="1">
      <c r="A11" s="12" t="str">
        <f t="shared" ref="A11:A18" si="3">IF(OR(B11&lt;&gt;"",J11&lt;&gt;""),CONCATENATE(LEFT(A10,3),IF(MID(A10,4,2)+1&lt;10,CONCATENATE("0",MID(A10,4,2)+1))),"")</f>
        <v>IMG02</v>
      </c>
      <c r="B11" s="62">
        <v>160426376</v>
      </c>
      <c r="C11" s="20" t="str">
        <f t="shared" si="0"/>
        <v>Recurso M101</v>
      </c>
      <c r="D11" s="63" t="s">
        <v>193</v>
      </c>
      <c r="E11" s="63" t="s">
        <v>155</v>
      </c>
      <c r="F11" s="13" t="str">
        <f t="shared" ref="F11:F74" ca="1" si="4">IF(OR(B11&lt;&gt;"",J11&lt;&gt;""),CONCATENATE($C$7,"_",$A11,IF($G$4="Cuaderno de Estudio","_small",CONCATENATE(IF(I11="","","n"),IF(LEFT($G$5,1)="F",".jpg",".png")))),"")</f>
        <v>LE_07_08_REC200_IMG02n.png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LE_07_08_REC200_IMG02a.png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5"/>
      <c r="O11" s="2" t="str">
        <f>'Definición técnica de imagenes'!A13</f>
        <v>M101</v>
      </c>
    </row>
    <row r="12" spans="1:16" s="11" customFormat="1">
      <c r="A12" s="12" t="str">
        <f t="shared" si="3"/>
        <v>IMG03</v>
      </c>
      <c r="B12" s="62">
        <v>61327450</v>
      </c>
      <c r="C12" s="20" t="str">
        <f t="shared" si="0"/>
        <v>Recurso M101</v>
      </c>
      <c r="D12" s="63" t="s">
        <v>193</v>
      </c>
      <c r="E12" s="63" t="s">
        <v>155</v>
      </c>
      <c r="F12" s="13" t="str">
        <f t="shared" ca="1" si="4"/>
        <v>LE_07_08_REC200_IMG03n.png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LE_07_08_REC200_IMG03a.png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c r="A13" s="12" t="str">
        <f t="shared" si="3"/>
        <v>IMG04</v>
      </c>
      <c r="B13" s="62">
        <v>68841883</v>
      </c>
      <c r="C13" s="20" t="str">
        <f t="shared" si="0"/>
        <v>Recurso M101</v>
      </c>
      <c r="D13" s="63" t="s">
        <v>193</v>
      </c>
      <c r="E13" s="63" t="s">
        <v>155</v>
      </c>
      <c r="F13" s="13" t="str">
        <f t="shared" ca="1" si="4"/>
        <v>LE_07_08_REC200_IMG04n.png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LE_07_08_REC200_IMG04a.png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191</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2016-03-25T02:38:34Z</dcterms:modified>
</cp:coreProperties>
</file>