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Cris\Downloads\"/>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90" windowHeight="77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F16" i="1"/>
  <c r="G16" i="1" s="1"/>
  <c r="H16" i="1"/>
  <c r="F15" i="1"/>
  <c r="G15" i="1" s="1"/>
  <c r="H15" i="1"/>
  <c r="F14" i="1"/>
  <c r="G14" i="1" s="1"/>
  <c r="H14" i="1"/>
  <c r="F13" i="1"/>
  <c r="G13" i="1" s="1"/>
  <c r="H13"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H12" i="1" l="1"/>
  <c r="H11" i="1"/>
  <c r="F11" i="1"/>
  <c r="G11" i="1" s="1"/>
  <c r="H10" i="1"/>
  <c r="A13" i="1"/>
  <c r="F10" i="1"/>
  <c r="G10" i="1" s="1"/>
  <c r="A14" i="1" l="1"/>
  <c r="A15" i="1" l="1"/>
  <c r="A16" i="1" l="1"/>
  <c r="A17" i="1" l="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<sst xmlns="http://schemas.openxmlformats.org/spreadsheetml/2006/main" count="373" uniqueCount="194">
  <si>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</si>
  <si>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</si>
  <si>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</si>
  <si>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</si>
  <si>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</si>
  <si>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</si>
  <si>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</si>
  <si>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</si>
  <si>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</si>
  <si>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</si>
  <si>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</si>
  <si>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</si>
  <si>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</si>
  <si>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</si>
  <si>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</si>
  <si>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</si>
  <si>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</si>
  <si>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</si>
  <si>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</si>
  <si>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</si>
  <si>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</si>
  <si>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</si>
  <si>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</si>
  <si>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</si>
  <si>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</si>
  <si>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</si>
  <si>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</si>
  <si>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</si>
  <si>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</si>
  <si>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</si>
  <si>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</si>
  <si>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</si>
  <si>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</si>
  <si>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</si>
  <si>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</si>
  <si>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</si>
  <si>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</si>
  <si>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</si>
  <si>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</si>
  <si>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</si>
  <si>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</si>
  <si>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</si>
  <si>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</si>
  <si>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</si>
  <si>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</si>
  <si>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</si>
  <si>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</si>
  <si>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</si>
  <si>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</si>
  <si>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</si>
  <si>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</si>
  <si>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</si>
  <si>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</si>
  <si>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</si>
  <si>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</si>
  <si>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</si>
  <si>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</si>
  <si>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</si>
  <si>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</si>
  <si>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</si>
  <si>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</si>
  <si>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</si>
  <si>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</si>
  <si>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</si>
  <si>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</si>
  <si>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</si>
  <si>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</si>
  <si>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</si>
  <si>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</si>
  <si>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</si>
  <si>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</si>
  <si>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</si>
  <si>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</si>
  <si>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</si>
  <si>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</si>
  <si>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</si>
  <si>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</si>
  <si>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</si>
  <si>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</si>
  <si>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</si>
  <si>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</si>
  <si>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</si>
  <si>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</si>
  <si>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</si>
  <si>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</si>
  <si>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</si>
  <si>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</si>
  <si>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</si>
  <si>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</si>
  <si>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</si>
  <si>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</si>
  <si>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</si>
  <si>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</si>
  <si>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</si>
  <si>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</si>
  <si>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</si>
  <si>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</si>
  <si>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</si>
  <si>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</si>
  <si>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</si>
  <si>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</si>
  <si>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</si>
  <si>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</si>
  <si>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</si>
  <si>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</si>
  <si>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</si>
  <si>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</si>
  <si>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</si>
  <si>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</si>
  <si>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</si>
  <si>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</si>
  <si>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</si>
  <si>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</si>
  <si>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</si>
  <si>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</si>
  <si>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</si>
  <si>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</si>
  <si>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</si>
  <si>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</si>
  <si>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</si>
  <si>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</si>
  <si>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</si>
  <si>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</si>
  <si>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</si>
  <si>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</si>
  <si>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</si>
  <si>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</si>
  <si>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</si>
  <si>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</si>
  <si>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</si>
  <si>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</si>
  <si>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</si>
  <si>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</si>
  <si>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</si>
  <si>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</si>
  <si>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</si>
  <si>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</si>
  <si>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</si>
  <si>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</si>
  <si>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</si>
  <si>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</si>
  <si>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</si>
  <si>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</si>
  <si>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</si>
  <si>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</si>
  <si>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</si>
  <si>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</si>
  <si>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</si>
  <si>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</si>
  <si>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</si>
  <si>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</si>
  <si>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</si>
  <si>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</si>
  <si>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</si>
  <si>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</si>
  <si>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</si>
  <si>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</si>
  <si>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</si>
  <si>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</si>
  <si>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</si>
  <si>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</si>
  <si>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</si>
  <si>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</si>
  <si>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</si>
  <si>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</si>
  <si>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</si>
  <si>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</si>
  <si>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</si>
  <si>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</si>
  <si>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</si>
  <si>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</si>
  <si>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</si>
  <si>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</si>
  <si>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</si>
  <si>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</si>
  <si>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</si>
  <si>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</si>
  <si>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</si>
  <si>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</si>
  <si>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</si>
  <si>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</si>
  <si>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</si>
  <si>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</si>
  <si>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</si>
  <si>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</si>
  <si>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</si>
  <si>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</si>
  <si>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entrevista</t>
  </si>
  <si>
    <t>Cristian Pineda</t>
  </si>
  <si>
    <t>LE_06_05_REC130</t>
  </si>
  <si>
    <t>Fotografía</t>
  </si>
  <si>
    <t>mujer escribiendo</t>
  </si>
  <si>
    <t>lobo aullando</t>
  </si>
  <si>
    <t>niños cogidos de la mano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</si>
</sst>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9"/>
      <color rgb="FF333333"/>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2">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xf numFmtId="0" fontId="24" fillId="0" borderId="0" xfId="0" applyFont="1"/>
    <xf numFmtId="0" fontId="4" fillId="0" borderId="33" xfId="51" applyBorder="1" applyAlignment="1">
      <alignment vertical="center" wrapText="1"/>
    </xf>
    <xf numFmtId="0" fontId="4" fillId="0" borderId="0" xfId="51"/>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hutterstock.com/pic-64279813/stock-vector-world-of-childhood.html?src=U3ekURXXAYPOHbIv9m81Tw-1-1" TargetMode="External"/><Relationship Id="rId1" Type="http://schemas.openxmlformats.org/officeDocument/2006/relationships/hyperlink" Target="http://www.shutterstock.com/pic-186333593/stock-photo-a-silhouette-of-a-wolf-howling-to-the-moon.html?src=3Y6tqZgSgt4J1ZLfZV9OKQ-1-6"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B1" zoomScale="120" zoomScaleNormal="120" zoomScalePageLayoutView="140" workbookViewId="0">
      <pane ySplit="9" topLeftCell="A10" activePane="bottomLeft" state="frozen"/>
      <selection pane="bottomLeft" activeCell="B13" sqref="B13"/>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M101</v>
      </c>
    </row>
    <row r="2" spans="1:16" ht="15.75" x14ac:dyDescent="0.2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6</v>
      </c>
      <c r="D3" s="88"/>
      <c r="F3" s="80">
        <v>42418</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91</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M101</v>
      </c>
      <c r="F9" s="57" t="s">
        <v>61</v>
      </c>
      <c r="G9" s="57" t="s">
        <v>59</v>
      </c>
      <c r="H9" s="57" t="s">
        <v>60</v>
      </c>
      <c r="I9" s="57" t="s">
        <v>114</v>
      </c>
      <c r="J9" s="18" t="s">
        <v>6</v>
      </c>
      <c r="K9" s="19" t="s">
        <v>7</v>
      </c>
      <c r="O9" s="2" t="str">
        <f>'Definición técnica de imagenes'!A11</f>
        <v>M10B</v>
      </c>
    </row>
    <row r="10" spans="1:16" s="11" customFormat="1" ht="14.25" thickBot="1" x14ac:dyDescent="0.3">
      <c r="A10" s="12" t="str">
        <f>IF(OR(B10&lt;&gt;"",J10&lt;&gt;""),"IMG01","")</f>
        <v>IMG01</v>
      </c>
      <c r="B10" s="109">
        <v>244699975</v>
      </c>
      <c r="C10" s="20" t="str">
        <f t="shared" ref="C10:C41" si="0">IF(OR(B10&lt;&gt;"",J10&lt;&gt;""),IF($G$4="Recurso",CONCATENATE($G$4," ",$G$5),$G$4),"")</f>
        <v>Recurso M101</v>
      </c>
      <c r="D10" s="63" t="s">
        <v>190</v>
      </c>
      <c r="E10" s="63" t="s">
        <v>155</v>
      </c>
      <c r="F10" s="13" t="str">
        <f t="shared" ref="F10" ca="1" si="1">IF(OR(B10&lt;&gt;"",J10&lt;&gt;""),CONCATENATE($C$7,"_",$A10,IF($G$4="Cuaderno de Estudio","_small",CONCATENATE(IF(I10="","","n"),IF(LEFT($G$5,1)="F",".jpg",".png")))),"")</f>
        <v>LE_06_05_REC130_IMG01n.png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LE_06_05_REC130_IMG01a.png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t="s">
        <v>191</v>
      </c>
      <c r="K10" s="64"/>
      <c r="O10" s="2" t="str">
        <f>'Definición técnica de imagenes'!A12</f>
        <v>M12D</v>
      </c>
    </row>
    <row r="11" spans="1:16" s="11" customFormat="1" ht="13.9" customHeight="1" thickBot="1" x14ac:dyDescent="0.3">
      <c r="A11" s="12" t="str">
        <f t="shared" ref="A11:A18" si="3">IF(OR(B11&lt;&gt;"",J11&lt;&gt;""),CONCATENATE(LEFT(A10,3),IF(MID(A10,4,2)+1&lt;10,CONCATENATE("0",MID(A10,4,2)+1))),"")</f>
        <v>IMG02</v>
      </c>
      <c r="B11" s="110">
        <v>186333593</v>
      </c>
      <c r="C11" s="20" t="str">
        <f t="shared" si="0"/>
        <v>Recurso M101</v>
      </c>
      <c r="D11" s="63" t="s">
        <v>190</v>
      </c>
      <c r="E11" s="63" t="s">
        <v>155</v>
      </c>
      <c r="F11" s="13" t="str">
        <f t="shared" ref="F11:F74" ca="1" si="4">IF(OR(B11&lt;&gt;"",J11&lt;&gt;""),CONCATENATE($C$7,"_",$A11,IF($G$4="Cuaderno de Estudio","_small",CONCATENATE(IF(I11="","","n"),IF(LEFT($G$5,1)="F",".jpg",".png")))),"")</f>
        <v>LE_06_05_REC130_IMG02n.png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LE_06_05_REC130_IMG02a.png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t="s">
        <v>192</v>
      </c>
      <c r="K11" s="65"/>
      <c r="O11" s="2" t="str">
        <f>'Definición técnica de imagenes'!A13</f>
        <v>M101</v>
      </c>
    </row>
    <row r="12" spans="1:16" s="11" customFormat="1" ht="15.75" x14ac:dyDescent="0.25">
      <c r="A12" s="12" t="str">
        <f t="shared" si="3"/>
        <v>IMG03</v>
      </c>
      <c r="B12" s="111">
        <v>64279813</v>
      </c>
      <c r="C12" s="20" t="str">
        <f t="shared" si="0"/>
        <v>Recurso M101</v>
      </c>
      <c r="D12" s="63" t="s">
        <v>190</v>
      </c>
      <c r="E12" s="63" t="s">
        <v>155</v>
      </c>
      <c r="F12" s="13" t="str">
        <f t="shared" ca="1" si="4"/>
        <v>LE_06_05_REC130_IMG03n.png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LE_06_05_REC130_IMG03a.png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t="s">
        <v>193</v>
      </c>
      <c r="K12" s="64"/>
      <c r="O12" s="2" t="str">
        <f>'Definición técnica de imagenes'!A18</f>
        <v>Diaporama F1</v>
      </c>
    </row>
    <row r="13" spans="1:16" s="11" customFormat="1" x14ac:dyDescent="0.25">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x14ac:dyDescent="0.2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hyperlinks>
    <hyperlink ref="B11" r:id="rId1" display="http://www.shutterstock.com/pic-186333593/stock-photo-a-silhouette-of-a-wolf-howling-to-the-moon.html?src=3Y6tqZgSgt4J1ZLfZV9OKQ-1-6"/>
    <hyperlink ref="B12" r:id="rId2" display="http://www.shutterstock.com/pic-64279813/stock-vector-world-of-childhood.html?src=U3ekURXXAYPOHbIv9m81Tw-1-1"/>
  </hyperlinks>
  <pageMargins left="0.75" right="0.75" top="1" bottom="1" header="0.5" footer="0.5"/>
  <pageSetup orientation="portrait" horizontalDpi="4294967292" verticalDpi="4294967292"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Cris Pineda</cp:lastModifiedBy>
  <dcterms:created xsi:type="dcterms:W3CDTF">2014-07-01T23:43:25Z</dcterms:created>
  <dcterms:modified xsi:type="dcterms:W3CDTF">2016-02-19T03:59:32Z</dcterms:modified>
</cp:coreProperties>
</file>