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ulieth\Documents\PLANETA CINDY\DEC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D5" i="2"/>
  <c r="D7" i="2"/>
  <c r="D17" i="2"/>
  <c r="D18" i="2"/>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F25" i="1"/>
  <c r="G25" i="1"/>
  <c r="H25" i="1"/>
  <c r="A26" i="1"/>
  <c r="F26" i="1"/>
  <c r="G26" i="1"/>
  <c r="H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<sst xmlns="http://schemas.openxmlformats.org/spreadsheetml/2006/main" count="405" uniqueCount="207">
  <si>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</si>
  <si>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</si>
  <si>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</si>
  <si>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</si>
  <si>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</si>
  <si>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</si>
  <si>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</si>
  <si>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</si>
  <si>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</si>
  <si>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</si>
  <si>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</si>
  <si>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</si>
  <si>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</si>
  <si>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</si>
  <si>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</si>
  <si>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</si>
  <si>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</si>
  <si>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</si>
  <si>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</si>
  <si>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</si>
  <si>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</si>
  <si>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</si>
  <si>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</si>
  <si>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</si>
  <si>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</si>
  <si>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</si>
  <si>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</si>
  <si>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</si>
  <si>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</si>
  <si>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</si>
  <si>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</si>
  <si>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</si>
  <si>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</si>
  <si>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</si>
  <si>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</si>
  <si>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</si>
  <si>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</si>
  <si>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</si>
  <si>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</si>
  <si>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</si>
  <si>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</si>
  <si>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</si>
  <si>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</si>
  <si>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</si>
  <si>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</si>
  <si>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</si>
  <si>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</si>
  <si>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</si>
  <si>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</si>
  <si>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</si>
  <si>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</si>
  <si>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</si>
  <si>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</si>
  <si>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</si>
  <si>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</si>
  <si>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</si>
  <si>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</si>
  <si>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</si>
  <si>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</si>
  <si>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</si>
  <si>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</si>
  <si>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</si>
  <si>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</si>
  <si>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</si>
  <si>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</si>
  <si>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</si>
  <si>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</si>
  <si>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</si>
  <si>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</si>
  <si>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</si>
  <si>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</si>
  <si>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</si>
  <si>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</si>
  <si>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</si>
  <si>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</si>
  <si>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</si>
  <si>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</si>
  <si>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</si>
  <si>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</si>
  <si>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</si>
  <si>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</si>
  <si>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</si>
  <si>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</si>
  <si>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</si>
  <si>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</si>
  <si>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</si>
  <si>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</si>
  <si>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</si>
  <si>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</si>
  <si>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</si>
  <si>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</si>
  <si>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</si>
  <si>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</si>
  <si>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</si>
  <si>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</si>
  <si>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</si>
  <si>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</si>
  <si>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</si>
  <si>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</si>
  <si>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</si>
  <si>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</si>
  <si>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</si>
  <si>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</si>
  <si>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</si>
  <si>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</si>
  <si>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</si>
  <si>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</si>
  <si>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</si>
  <si>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</si>
  <si>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</si>
  <si>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</si>
  <si>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</si>
  <si>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</si>
  <si>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</si>
  <si>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</si>
  <si>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</si>
  <si>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</si>
  <si>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</si>
  <si>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</si>
  <si>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</si>
  <si>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</si>
  <si>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</si>
  <si>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</si>
  <si>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</si>
  <si>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</si>
  <si>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</si>
  <si>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</si>
  <si>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</si>
  <si>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</si>
  <si>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</si>
  <si>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</si>
  <si>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</si>
  <si>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</si>
  <si>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</si>
  <si>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</si>
  <si>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</si>
  <si>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</si>
  <si>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</si>
  <si>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</si>
  <si>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</si>
  <si>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</si>
  <si>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</si>
  <si>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</si>
  <si>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</si>
  <si>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</si>
  <si>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</si>
  <si>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</si>
  <si>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</si>
  <si>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</si>
  <si>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</si>
  <si>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</si>
  <si>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</si>
  <si>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</si>
  <si>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</si>
  <si>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</si>
  <si>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</si>
  <si>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</si>
  <si>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</si>
  <si>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</si>
  <si>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</si>
  <si>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</si>
  <si>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</si>
  <si>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</si>
  <si>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</si>
  <si>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</si>
  <si>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</si>
  <si>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</si>
  <si>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</si>
  <si>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</si>
  <si>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</si>
  <si>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</si>
  <si>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</si>
  <si>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</si>
  <si>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</si>
  <si>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</si>
  <si>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</si>
  <si>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</si>
  <si>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</si>
  <si>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</si>
  <si>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</si>
  <si>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</si>
  <si>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</si>
  <si>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</si>
  <si>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</si>
  <si>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</si>
  <si>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</si>
  <si>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</si>
  <si>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</si>
  <si>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</si>
  <si>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Ilustración</t>
  </si>
  <si>
    <t>Cuaderno de Estudio</t>
  </si>
  <si>
    <t>La literatura española del Renacimiento</t>
  </si>
  <si>
    <t>LE_10_02_CO</t>
  </si>
  <si>
    <t>Grabado de un caballero.</t>
  </si>
  <si>
    <t>Escena de las mujeres de Petrarca.</t>
  </si>
  <si>
    <t>Foto de un gato.</t>
  </si>
  <si>
    <t>Escultura de Cristóbal Colón.</t>
  </si>
  <si>
    <t>Biblia.</t>
  </si>
  <si>
    <t>Escultura de Nicolás Copérnico.</t>
  </si>
  <si>
    <t>Retrato de Garcilaso de la Vega.</t>
  </si>
  <si>
    <t>Foto del interior de un teatro.</t>
  </si>
  <si>
    <t>Presentación o conferencia.</t>
  </si>
  <si>
    <t>Diferentes manos levantando el pulgar.</t>
  </si>
  <si>
    <t>Silueta de personas hablando.</t>
  </si>
  <si>
    <t>Cinematógrafo.</t>
  </si>
  <si>
    <t>Astronauta caminando sobre la luna.</t>
  </si>
  <si>
    <t>Michael Keaton y Alejandro González Iñárritu.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</si>
</sst>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0" activePane="bottomLeft" state="frozen"/>
      <selection pane="bottomLeft" activeCell="B24" sqref="B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3" t="s">
        <v>24</v>
      </c>
      <c r="D2" s="84"/>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5">
        <v>10</v>
      </c>
      <c r="D3" s="86"/>
      <c r="F3" s="107">
        <v>42473</v>
      </c>
      <c r="G3" s="10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5" t="s">
        <v>191</v>
      </c>
      <c r="D4" s="86"/>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187</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254757112</v>
      </c>
      <c r="C10" s="20" t="str">
        <f t="shared" ref="C10:C41" si="0">IF(OR(B10&lt;&gt;"",J10&lt;&gt;""),IF($G$4="Recurso",CONCATENATE($G$4," ",$G$5),$G$4),"")</f>
        <v>Cuaderno de Estudio</v>
      </c>
      <c r="D10" s="63" t="s">
        <v>188</v>
      </c>
      <c r="E10" s="63" t="s">
        <v>153</v>
      </c>
      <c r="F10" s="13" t="str">
        <f t="shared" ref="F10" si="1">IF(OR(B10&lt;&gt;"",J10&lt;&gt;""),CONCATENATE($C$7,"_",$A10,IF($G$4="Cuaderno de Estudio","_small",CONCATENATE(IF(I10="","","n"),IF(LEFT($G$5,1)="F",".jpg",".png")))),"")</f>
        <v>LE_10_02_CO_IMG01_small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LE_10_02_CO_IMG01_zoom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82985206</v>
      </c>
      <c r="C11" s="20" t="str">
        <f t="shared" si="0"/>
        <v>Cuaderno de Estudio</v>
      </c>
      <c r="D11" s="63" t="s">
        <v>188</v>
      </c>
      <c r="E11" s="63" t="s">
        <v>153</v>
      </c>
      <c r="F11" s="13" t="str">
        <f t="shared" ref="F11:F74" si="4">IF(OR(B11&lt;&gt;"",J11&lt;&gt;""),CONCATENATE($C$7,"_",$A11,IF($G$4="Cuaderno de Estudio","_small",CONCATENATE(IF(I11="","","n"),IF(LEFT($G$5,1)="F",".jpg",".png")))),"")</f>
        <v>LE_10_02_CO_IMG02_small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LE_10_02_CO_IMG02_zoom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x14ac:dyDescent="0.25">
      <c r="A12" s="12" t="str">
        <f t="shared" si="3"/>
        <v>IMG03</v>
      </c>
      <c r="B12" s="62">
        <v>324689939</v>
      </c>
      <c r="C12" s="20" t="str">
        <f t="shared" si="0"/>
        <v>Cuaderno de Estudio</v>
      </c>
      <c r="D12" s="63" t="s">
        <v>188</v>
      </c>
      <c r="E12" s="63" t="s">
        <v>153</v>
      </c>
      <c r="F12" s="13" t="str">
        <f t="shared" si="4"/>
        <v>LE_10_02_CO_IMG03_small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LE_10_02_CO_IMG03_zoom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196</v>
      </c>
      <c r="K12" s="64"/>
      <c r="O12" s="2" t="str">
        <f>'Definición técnica de imagenes'!A18</f>
        <v>Diaporama F1</v>
      </c>
    </row>
    <row r="13" spans="1:16" s="11" customFormat="1" x14ac:dyDescent="0.25">
      <c r="A13" s="12" t="str">
        <f t="shared" si="3"/>
        <v>IMG04</v>
      </c>
      <c r="B13" s="62">
        <v>192634754</v>
      </c>
      <c r="C13" s="20" t="str">
        <f t="shared" si="0"/>
        <v>Cuaderno de Estudio</v>
      </c>
      <c r="D13" s="63" t="s">
        <v>188</v>
      </c>
      <c r="E13" s="63" t="s">
        <v>153</v>
      </c>
      <c r="F13" s="13" t="str">
        <f t="shared" si="4"/>
        <v>LE_10_02_CO_IMG04_small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LE_10_02_CO_IMG04_zoom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c r="O13" s="2" t="str">
        <f>'Definición técnica de imagenes'!A19</f>
        <v>F4</v>
      </c>
    </row>
    <row r="14" spans="1:16" s="11" customFormat="1" x14ac:dyDescent="0.25">
      <c r="A14" s="12" t="str">
        <f t="shared" si="3"/>
        <v>IMG05</v>
      </c>
      <c r="B14" s="62">
        <v>164058431</v>
      </c>
      <c r="C14" s="20" t="str">
        <f t="shared" si="0"/>
        <v>Cuaderno de Estudio</v>
      </c>
      <c r="D14" s="63" t="s">
        <v>188</v>
      </c>
      <c r="E14" s="63" t="s">
        <v>153</v>
      </c>
      <c r="F14" s="13" t="str">
        <f t="shared" si="4"/>
        <v>LE_10_02_CO_IMG05_small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LE_10_02_CO_IMG05_zoom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x14ac:dyDescent="0.25">
      <c r="A15" s="12" t="str">
        <f t="shared" si="3"/>
        <v>IMG06</v>
      </c>
      <c r="B15" s="62">
        <v>239399737</v>
      </c>
      <c r="C15" s="20" t="str">
        <f t="shared" si="0"/>
        <v>Cuaderno de Estudio</v>
      </c>
      <c r="D15" s="63" t="s">
        <v>188</v>
      </c>
      <c r="E15" s="63" t="s">
        <v>153</v>
      </c>
      <c r="F15" s="13" t="str">
        <f t="shared" si="4"/>
        <v>LE_10_02_CO_IMG06_small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LE_10_02_CO_IMG06_zoom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ht="14.25" x14ac:dyDescent="0.3">
      <c r="A16" s="12" t="str">
        <f t="shared" si="3"/>
        <v>IMG07</v>
      </c>
      <c r="B16" s="62">
        <v>108555857</v>
      </c>
      <c r="C16" s="20" t="str">
        <f t="shared" si="0"/>
        <v>Cuaderno de Estudio</v>
      </c>
      <c r="D16" s="63" t="s">
        <v>188</v>
      </c>
      <c r="E16" s="63" t="s">
        <v>153</v>
      </c>
      <c r="F16" s="13" t="str">
        <f t="shared" si="4"/>
        <v>LE_10_02_CO_IMG07_small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LE_10_02_CO_IMG07_zoom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x14ac:dyDescent="0.25">
      <c r="A17" s="12" t="str">
        <f t="shared" si="3"/>
        <v>IMG08</v>
      </c>
      <c r="B17" s="62">
        <v>208526818</v>
      </c>
      <c r="C17" s="20" t="str">
        <f t="shared" si="0"/>
        <v>Cuaderno de Estudio</v>
      </c>
      <c r="D17" s="63" t="s">
        <v>188</v>
      </c>
      <c r="E17" s="63" t="s">
        <v>153</v>
      </c>
      <c r="F17" s="13" t="str">
        <f t="shared" si="4"/>
        <v>LE_10_02_CO_IMG08_small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LE_10_02_CO_IMG08_zoom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195</v>
      </c>
      <c r="K17" s="66"/>
      <c r="O17" s="2" t="str">
        <f>'Definición técnica de imagenes'!A27</f>
        <v>F7B</v>
      </c>
    </row>
    <row r="18" spans="1:15" s="11" customFormat="1" x14ac:dyDescent="0.25">
      <c r="A18" s="12" t="str">
        <f t="shared" si="3"/>
        <v>IMG09</v>
      </c>
      <c r="B18" s="62">
        <v>187353320</v>
      </c>
      <c r="C18" s="20" t="str">
        <f t="shared" si="0"/>
        <v>Cuaderno de Estudio</v>
      </c>
      <c r="D18" s="63" t="s">
        <v>188</v>
      </c>
      <c r="E18" s="63" t="s">
        <v>153</v>
      </c>
      <c r="F18" s="13" t="str">
        <f t="shared" si="4"/>
        <v>LE_10_02_CO_IMG09_small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LE_10_02_CO_IMG09_zoom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x14ac:dyDescent="0.25">
      <c r="A19" s="12" t="str">
        <f t="shared" ref="A19:A50" si="6">IF(OR(B19&lt;&gt;"",J19&lt;&gt;""),CONCATENATE(LEFT(A18,3),IF(MID(A18,4,2)+1&lt;10,CONCATENATE("0",MID(A18,4,2)+1),MID(A18,4,2)+1)),"")</f>
        <v>IMG10</v>
      </c>
      <c r="B19" s="62">
        <v>176614817</v>
      </c>
      <c r="C19" s="20" t="str">
        <f t="shared" si="0"/>
        <v>Cuaderno de Estudio</v>
      </c>
      <c r="D19" s="63" t="s">
        <v>188</v>
      </c>
      <c r="E19" s="63" t="s">
        <v>153</v>
      </c>
      <c r="F19" s="13" t="str">
        <f t="shared" si="4"/>
        <v>LE_10_02_CO_IMG10_small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LE_10_02_CO_IMG10_zoom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6"/>
      <c r="O19" s="2" t="str">
        <f>'Definición técnica de imagenes'!A31</f>
        <v>F10</v>
      </c>
    </row>
    <row r="20" spans="1:15" s="11" customFormat="1" x14ac:dyDescent="0.25">
      <c r="A20" s="12" t="str">
        <f t="shared" si="6"/>
        <v>IMG11</v>
      </c>
      <c r="B20" s="62">
        <v>216806407</v>
      </c>
      <c r="C20" s="20" t="str">
        <f t="shared" si="0"/>
        <v>Cuaderno de Estudio</v>
      </c>
      <c r="D20" s="63" t="s">
        <v>189</v>
      </c>
      <c r="E20" s="63" t="s">
        <v>153</v>
      </c>
      <c r="F20" s="13" t="str">
        <f t="shared" si="4"/>
        <v>LE_10_02_CO_IMG11_small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LE_10_02_CO_IMG11_zoom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x14ac:dyDescent="0.25">
      <c r="A21" s="12" t="str">
        <f t="shared" si="6"/>
        <v>IMG12</v>
      </c>
      <c r="B21" s="62">
        <v>94265770</v>
      </c>
      <c r="C21" s="20" t="str">
        <f t="shared" si="0"/>
        <v>Cuaderno de Estudio</v>
      </c>
      <c r="D21" s="63" t="s">
        <v>188</v>
      </c>
      <c r="E21" s="63" t="s">
        <v>153</v>
      </c>
      <c r="F21" s="13" t="str">
        <f t="shared" si="4"/>
        <v>LE_10_02_CO_IMG12_small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LE_10_02_CO_IMG12_zoom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x14ac:dyDescent="0.25">
      <c r="A22" s="12" t="str">
        <f t="shared" si="6"/>
        <v>IMG13</v>
      </c>
      <c r="B22" s="62">
        <v>360211214</v>
      </c>
      <c r="C22" s="20" t="str">
        <f t="shared" si="0"/>
        <v>Cuaderno de Estudio</v>
      </c>
      <c r="D22" s="63" t="s">
        <v>188</v>
      </c>
      <c r="E22" s="63" t="s">
        <v>153</v>
      </c>
      <c r="F22" s="13" t="str">
        <f t="shared" si="4"/>
        <v>LE_10_02_CO_IMG13_small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LE_10_02_CO_IMG13_zoom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ht="27" x14ac:dyDescent="0.25">
      <c r="A23" s="12" t="str">
        <f t="shared" si="6"/>
        <v>IMG14</v>
      </c>
      <c r="B23" s="62">
        <v>215241616</v>
      </c>
      <c r="C23" s="20" t="str">
        <f t="shared" si="0"/>
        <v>Cuaderno de Estudio</v>
      </c>
      <c r="D23" s="63" t="s">
        <v>188</v>
      </c>
      <c r="E23" s="63" t="s">
        <v>153</v>
      </c>
      <c r="F23" s="13" t="str">
        <f t="shared" si="4"/>
        <v>LE_10_02_CO_IMG14_small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LE_10_02_CO_IMG14_zoom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LE_06_02_CO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SolicitudGrafica_LE_06_02_CO.xls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LE_06_02_REC10</v>
      </c>
      <c r="E17" s="98"/>
      <c r="F17" s="99"/>
      <c r="J17" s="22">
        <v>14</v>
      </c>
      <c r="K17" s="22">
        <v>14</v>
      </c>
    </row>
    <row r="18" spans="1:11" ht="79.5" thickBot="1" x14ac:dyDescent="0.3">
      <c r="A18" s="33" t="s">
        <v>48</v>
      </c>
      <c r="B18" s="31"/>
      <c r="C18" s="59" t="s">
        <v>120</v>
      </c>
      <c r="D18" s="89" t="str">
        <f>CONCATENATE("SolicitudGrafica_",D17,".xls")</f>
        <v>SolicitudGrafica_LE_06_02_REC10.xls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Julieth Fernández</cp:lastModifiedBy>
  <dcterms:created xsi:type="dcterms:W3CDTF">2014-07-01T23:43:25Z</dcterms:created>
  <dcterms:modified xsi:type="dcterms:W3CDTF">2016-05-19T01:14:10Z</dcterms:modified>
</cp:coreProperties>
</file>