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3_CO\SOLICITUDES GRAFICAS_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785" windowHeight="76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0" i="1"/>
  <c r="A11" i="1"/>
  <c r="A12"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<sst xmlns="http://schemas.openxmlformats.org/spreadsheetml/2006/main" count="370" uniqueCount="191">
  <si>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</si>
  <si>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</si>
  <si>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</si>
  <si>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</si>
  <si>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</si>
  <si>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</si>
  <si>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</si>
  <si>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</si>
  <si>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</si>
  <si>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</si>
  <si>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</si>
  <si>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</si>
  <si>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</si>
  <si>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</si>
  <si>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</si>
  <si>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</si>
  <si>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</si>
  <si>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</si>
  <si>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</si>
  <si>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</si>
  <si>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</si>
  <si>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</si>
  <si>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</si>
  <si>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</si>
  <si>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</si>
  <si>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</si>
  <si>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</si>
  <si>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</si>
  <si>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</si>
  <si>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</si>
  <si>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</si>
  <si>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</si>
  <si>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</si>
  <si>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</si>
  <si>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</si>
  <si>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</si>
  <si>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</si>
  <si>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</si>
  <si>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</si>
  <si>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</si>
  <si>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</si>
  <si>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</si>
  <si>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</si>
  <si>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</si>
  <si>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</si>
  <si>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</si>
  <si>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</si>
  <si>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</si>
  <si>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</si>
  <si>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</si>
  <si>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</si>
  <si>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</si>
  <si>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</si>
  <si>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</si>
  <si>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</si>
  <si>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</si>
  <si>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</si>
  <si>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</si>
  <si>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</si>
  <si>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</si>
  <si>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</si>
  <si>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</si>
  <si>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</si>
  <si>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</si>
  <si>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</si>
  <si>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</si>
  <si>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</si>
  <si>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</si>
  <si>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</si>
  <si>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</si>
  <si>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</si>
  <si>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</si>
  <si>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</si>
  <si>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</si>
  <si>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</si>
  <si>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</si>
  <si>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</si>
  <si>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</si>
  <si>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</si>
  <si>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</si>
  <si>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</si>
  <si>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</si>
  <si>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</si>
  <si>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</si>
  <si>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</si>
  <si>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</si>
  <si>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</si>
  <si>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</si>
  <si>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</si>
  <si>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</si>
  <si>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</si>
  <si>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</si>
  <si>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</si>
  <si>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</si>
  <si>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</si>
  <si>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</si>
  <si>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</si>
  <si>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</si>
  <si>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</si>
  <si>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</si>
  <si>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</si>
  <si>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</si>
  <si>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</si>
  <si>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</si>
  <si>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</si>
  <si>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</si>
  <si>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</si>
  <si>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</si>
  <si>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</si>
  <si>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</si>
  <si>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</si>
  <si>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</si>
  <si>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</si>
  <si>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</si>
  <si>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</si>
  <si>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</si>
  <si>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</si>
  <si>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</si>
  <si>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</si>
  <si>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</si>
  <si>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</si>
  <si>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</si>
  <si>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</si>
  <si>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</si>
  <si>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</si>
  <si>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</si>
  <si>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</si>
  <si>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</si>
  <si>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</si>
  <si>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</si>
  <si>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</si>
  <si>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</si>
  <si>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</si>
  <si>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</si>
  <si>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</si>
  <si>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</si>
  <si>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</si>
  <si>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</si>
  <si>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</si>
  <si>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</si>
  <si>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</si>
  <si>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</si>
  <si>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</si>
  <si>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</si>
  <si>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</si>
  <si>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</si>
  <si>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</si>
  <si>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</si>
  <si>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</si>
  <si>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</si>
  <si>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</si>
  <si>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</si>
  <si>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</si>
  <si>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</si>
  <si>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</si>
  <si>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</si>
  <si>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</si>
  <si>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</si>
  <si>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</si>
  <si>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</si>
  <si>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</si>
  <si>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</si>
  <si>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</si>
  <si>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</si>
  <si>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</si>
  <si>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</si>
  <si>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</si>
  <si>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</si>
  <si>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</si>
  <si>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</si>
  <si>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</si>
  <si>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</si>
  <si>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</si>
  <si>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</si>
  <si>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</si>
  <si>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</si>
  <si>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</si>
  <si>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</si>
  <si>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</si>
  <si>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</si>
  <si>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</si>
  <si>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</si>
  <si>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</si>
  <si>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</si>
  <si>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</si>
  <si>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</si>
  <si>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</si>
  <si>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texto prescriptivo</t>
  </si>
  <si>
    <t>Luz Amparo Rubiano</t>
  </si>
  <si>
    <t>Fotografía</t>
  </si>
  <si>
    <t>LE_08_03_REC190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</si>
</sst>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559593</xdr:colOff>
      <xdr:row>9</xdr:row>
      <xdr:rowOff>119063</xdr:rowOff>
    </xdr:from>
    <xdr:to>
      <xdr:col>9</xdr:col>
      <xdr:colOff>1572093</xdr:colOff>
      <xdr:row>9</xdr:row>
      <xdr:rowOff>839063</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644437" y="2274094"/>
          <a:ext cx="1012500" cy="720000"/>
        </a:xfrm>
        <a:prstGeom prst="rect">
          <a:avLst/>
        </a:prstGeom>
      </xdr:spPr>
    </xdr:pic>
    <xdr:clientData/>
  </xdr:twoCellAnchor>
  <xdr:twoCellAnchor editAs="oneCell">
    <xdr:from>
      <xdr:col>9</xdr:col>
      <xdr:colOff>607220</xdr:colOff>
      <xdr:row>10</xdr:row>
      <xdr:rowOff>107157</xdr:rowOff>
    </xdr:from>
    <xdr:to>
      <xdr:col>9</xdr:col>
      <xdr:colOff>1530297</xdr:colOff>
      <xdr:row>10</xdr:row>
      <xdr:rowOff>827157</xdr:rowOff>
    </xdr:to>
    <xdr:pic>
      <xdr:nvPicPr>
        <xdr:cNvPr id="4"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692064" y="3167063"/>
          <a:ext cx="923077" cy="720000"/>
        </a:xfrm>
        <a:prstGeom prst="rect">
          <a:avLst/>
        </a:prstGeom>
      </xdr:spPr>
    </xdr:pic>
    <xdr:clientData/>
  </xdr:twoCellAnchor>
  <xdr:twoCellAnchor editAs="oneCell">
    <xdr:from>
      <xdr:col>9</xdr:col>
      <xdr:colOff>535782</xdr:colOff>
      <xdr:row>11</xdr:row>
      <xdr:rowOff>59531</xdr:rowOff>
    </xdr:from>
    <xdr:to>
      <xdr:col>9</xdr:col>
      <xdr:colOff>1551456</xdr:colOff>
      <xdr:row>11</xdr:row>
      <xdr:rowOff>779531</xdr:rowOff>
    </xdr:to>
    <xdr:pic>
      <xdr:nvPicPr>
        <xdr:cNvPr id="5"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620626" y="3952875"/>
          <a:ext cx="1015674"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D10" sqref="D10"/>
    </sheetView>
  </sheetViews>
  <sheetFormatPr baseColWidth="10" defaultColWidth="10.875" defaultRowHeight="13.5" x14ac:dyDescent="0.25"/>
  <cols>
    <col min="1" max="1" width="7" style="2" customWidth="1"/>
    <col min="2" max="2" width="17.625" style="2" customWidth="1"/>
    <col min="3" max="3" width="23.25" style="2" customWidth="1"/>
    <col min="4" max="4" width="13.75" style="2" customWidth="1"/>
    <col min="5" max="5" width="15.25" style="2" customWidth="1"/>
    <col min="6" max="7" width="20.5" style="2" customWidth="1"/>
    <col min="8" max="8" width="20.125" style="2" customWidth="1"/>
    <col min="9" max="9" width="20.5" style="2" customWidth="1"/>
    <col min="10" max="10" width="29.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42329</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71.25" customHeight="1" x14ac:dyDescent="0.25">
      <c r="A10" s="12" t="str">
        <f>IF(OR(B10&lt;&gt;"",J10&lt;&gt;""),"IMG01","")</f>
        <v>IMG01</v>
      </c>
      <c r="B10" s="62">
        <v>199446704</v>
      </c>
      <c r="C10" s="20" t="str">
        <f t="shared" ref="C10:C41" si="0">IF(OR(B10&lt;&gt;"",J10&lt;&gt;""),IF($G$4="Recurso",CONCATENATE($G$4," ",$G$5),$G$4),"")</f>
        <v>Recurso F6</v>
      </c>
      <c r="D10" s="63" t="s">
        <v>189</v>
      </c>
      <c r="E10" s="63" t="s">
        <v>150</v>
      </c>
      <c r="F10" s="13" t="str">
        <f t="shared" ref="F10" ca="1" si="1">IF(OR(B10&lt;&gt;"",J10&lt;&gt;""),CONCATENATE($C$7,"_",$A10,IF($G$4="Cuaderno de Estudio","_small",CONCATENATE(IF(I10="","","n"),IF(LEFT($G$5,1)="F",".jpg",".png")))),"")</f>
        <v>LE_08_03_REC190_IMG01.jpg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65.25" customHeight="1" x14ac:dyDescent="0.25">
      <c r="A11" s="12" t="str">
        <f t="shared" ref="A11:A18" si="3">IF(OR(B11&lt;&gt;"",J11&lt;&gt;""),CONCATENATE(LEFT(A10,3),IF(MID(A10,4,2)+1&lt;10,CONCATENATE("0",MID(A10,4,2)+1))),"")</f>
        <v>IMG02</v>
      </c>
      <c r="B11" s="62">
        <v>246570298</v>
      </c>
      <c r="C11" s="20" t="str">
        <f t="shared" si="0"/>
        <v>Recurso F6</v>
      </c>
      <c r="D11" s="63" t="s">
        <v>189</v>
      </c>
      <c r="E11" s="63" t="s">
        <v>150</v>
      </c>
      <c r="F11" s="13" t="str">
        <f t="shared" ref="F11:F74" ca="1" si="4">IF(OR(B11&lt;&gt;"",J11&lt;&gt;""),CONCATENATE($C$7,"_",$A11,IF($G$4="Cuaderno de Estudio","_small",CONCATENATE(IF(I11="","","n"),IF(LEFT($G$5,1)="F",".jpg",".png")))),"")</f>
        <v>LE_08_03_REC190_IMG02.jpg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66.75" customHeight="1" x14ac:dyDescent="0.25">
      <c r="A12" s="12" t="str">
        <f t="shared" si="3"/>
        <v>IMG03</v>
      </c>
      <c r="B12" s="62">
        <v>262868714</v>
      </c>
      <c r="C12" s="20" t="str">
        <f t="shared" si="0"/>
        <v>Recurso F6</v>
      </c>
      <c r="D12" s="63" t="s">
        <v>189</v>
      </c>
      <c r="E12" s="63" t="s">
        <v>150</v>
      </c>
      <c r="F12" s="13" t="str">
        <f t="shared" ca="1" si="4"/>
        <v>LE_08_03_REC190_IMG03.jpg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2015-11-23T14:10:34Z</dcterms:modified>
</cp:coreProperties>
</file>