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7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<sst xmlns="http://schemas.openxmlformats.org/spreadsheetml/2006/main" count="378" uniqueCount="197">
  <si>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</si>
  <si>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</si>
  <si>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</si>
  <si>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</si>
  <si>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</si>
  <si>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</si>
  <si>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</si>
  <si>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</si>
  <si>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</si>
  <si>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</si>
  <si>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</si>
  <si>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</si>
  <si>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</si>
  <si>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</si>
  <si>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</si>
  <si>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</si>
  <si>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</si>
  <si>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</si>
  <si>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</si>
  <si>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</si>
  <si>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</si>
  <si>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</si>
  <si>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</si>
  <si>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</si>
  <si>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</si>
  <si>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</si>
  <si>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</si>
  <si>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</si>
  <si>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</si>
  <si>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</si>
  <si>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</si>
  <si>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</si>
  <si>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</si>
  <si>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</si>
  <si>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</si>
  <si>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</si>
  <si>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</si>
  <si>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</si>
  <si>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</si>
  <si>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</si>
  <si>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</si>
  <si>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</si>
  <si>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</si>
  <si>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</si>
  <si>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</si>
  <si>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</si>
  <si>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</si>
  <si>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</si>
  <si>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</si>
  <si>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</si>
  <si>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</si>
  <si>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</si>
  <si>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</si>
  <si>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</si>
  <si>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</si>
  <si>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</si>
  <si>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</si>
  <si>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</si>
  <si>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</si>
  <si>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</si>
  <si>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</si>
  <si>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</si>
  <si>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</si>
  <si>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</si>
  <si>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</si>
  <si>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</si>
  <si>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</si>
  <si>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</si>
  <si>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</si>
  <si>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</si>
  <si>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</si>
  <si>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</si>
  <si>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</si>
  <si>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</si>
  <si>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</si>
  <si>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</si>
  <si>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</si>
  <si>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</si>
  <si>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</si>
  <si>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</si>
  <si>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</si>
  <si>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</si>
  <si>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</si>
  <si>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</si>
  <si>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</si>
  <si>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</si>
  <si>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</si>
  <si>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</si>
  <si>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</si>
  <si>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</si>
  <si>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</si>
  <si>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</si>
  <si>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</si>
  <si>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</si>
  <si>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</si>
  <si>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</si>
  <si>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</si>
  <si>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</si>
  <si>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</si>
  <si>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</si>
  <si>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</si>
  <si>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</si>
  <si>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</si>
  <si>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</si>
  <si>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</si>
  <si>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</si>
  <si>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</si>
  <si>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</si>
  <si>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</si>
  <si>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</si>
  <si>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</si>
  <si>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</si>
  <si>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</si>
  <si>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</si>
  <si>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</si>
  <si>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</si>
  <si>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</si>
  <si>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</si>
  <si>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</si>
  <si>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</si>
  <si>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</si>
  <si>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</si>
  <si>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</si>
  <si>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</si>
  <si>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</si>
  <si>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</si>
  <si>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</si>
  <si>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</si>
  <si>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</si>
  <si>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</si>
  <si>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</si>
  <si>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</si>
  <si>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</si>
  <si>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</si>
  <si>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</si>
  <si>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</si>
  <si>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</si>
  <si>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</si>
  <si>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</si>
  <si>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</si>
  <si>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</si>
  <si>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</si>
  <si>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</si>
  <si>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</si>
  <si>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</si>
  <si>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</si>
  <si>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</si>
  <si>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</si>
  <si>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</si>
  <si>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</si>
  <si>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</si>
  <si>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</si>
  <si>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</si>
  <si>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</si>
  <si>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</si>
  <si>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</si>
  <si>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</si>
  <si>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</si>
  <si>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</si>
  <si>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</si>
  <si>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</si>
  <si>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</si>
  <si>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</si>
  <si>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</si>
  <si>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</si>
  <si>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</si>
  <si>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</si>
  <si>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</si>
  <si>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</si>
  <si>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</si>
  <si>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</si>
  <si>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</si>
  <si>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</si>
  <si>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</si>
  <si>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</si>
  <si>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</si>
  <si>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</si>
  <si>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</si>
  <si>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</si>
  <si>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</si>
  <si>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</si>
  <si>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</si>
  <si>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</si>
  <si>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</si>
  <si>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</si>
  <si>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</si>
  <si>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</si>
  <si>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LE_08_03_REC340</t>
  </si>
  <si>
    <t>Fotografía</t>
  </si>
  <si>
    <t>El texto prescriptivo</t>
  </si>
  <si>
    <t>Luz Amparo Rubiano Acosta</t>
  </si>
  <si>
    <t>http://www.banrepcultural.org/coleccion-de-arte-banco-de-la-republica/obra/vista-del-chimborazo</t>
  </si>
  <si>
    <t>http://www.banrepcultural.org/coleccion-de-arte-banco-de-la-republica/obra/el-cotopaxi-visto-del-r%C3%ADo-al%C3%A1quez</t>
  </si>
  <si>
    <t xml:space="preserve">Vista del Chimborazo. Rafael Salas. </t>
  </si>
  <si>
    <t xml:space="preserve">
El Cotopaxi visto del río Aláquez
Rafael Troya Jaramillo</t>
  </si>
  <si>
    <t>http://www.banrepcultural.org/blaavirtual/imagenes-viajeros/fabrication-des-objets-en-vernis-de-pasto</t>
  </si>
  <si>
    <t xml:space="preserve">Fabrication des objets en vernis de Pasto -- (Fabricación de objetos en barnis de Pasto)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</si>
</sst>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428623</xdr:colOff>
      <xdr:row>9</xdr:row>
      <xdr:rowOff>39688</xdr:rowOff>
    </xdr:from>
    <xdr:to>
      <xdr:col>10</xdr:col>
      <xdr:colOff>1890718</xdr:colOff>
      <xdr:row>9</xdr:row>
      <xdr:rowOff>1004409</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16771936" y="2159001"/>
          <a:ext cx="1462095" cy="964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612881</xdr:colOff>
      <xdr:row>10</xdr:row>
      <xdr:rowOff>31750</xdr:rowOff>
    </xdr:from>
    <xdr:to>
      <xdr:col>10</xdr:col>
      <xdr:colOff>1823798</xdr:colOff>
      <xdr:row>10</xdr:row>
      <xdr:rowOff>855086</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16956194" y="3182938"/>
          <a:ext cx="1210917" cy="82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319274</xdr:colOff>
      <xdr:row>11</xdr:row>
      <xdr:rowOff>15875</xdr:rowOff>
    </xdr:from>
    <xdr:to>
      <xdr:col>10</xdr:col>
      <xdr:colOff>1644647</xdr:colOff>
      <xdr:row>11</xdr:row>
      <xdr:rowOff>746123</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62587" y="4024313"/>
          <a:ext cx="1325373" cy="730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8" zoomScaleNormal="88" zoomScalePageLayoutView="120" workbookViewId="0">
      <pane ySplit="9" topLeftCell="A10"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42331</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93" customHeight="1" x14ac:dyDescent="0.25">
      <c r="A10" s="12" t="str">
        <f>IF(OR(B10&lt;&gt;"",J10&lt;&gt;""),"IMG01","")</f>
        <v>IMG01</v>
      </c>
      <c r="B10" s="62" t="s">
        <v>191</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LE_08_03_REC340_IMG01n.jpg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LE_08_03_REC340_IMG01a.jpg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193</v>
      </c>
      <c r="K10" s="64"/>
      <c r="O10" s="2" t="str">
        <f>'Definición técnica de imagenes'!A12</f>
        <v>M12D</v>
      </c>
    </row>
    <row r="11" spans="1:16" s="11" customFormat="1" ht="99" customHeight="1" x14ac:dyDescent="0.25">
      <c r="A11" s="12" t="str">
        <f t="shared" ref="A11:A18" si="3">IF(OR(B11&lt;&gt;"",J11&lt;&gt;""),CONCATENATE(LEFT(A10,3),IF(MID(A10,4,2)+1&lt;10,CONCATENATE("0",MID(A10,4,2)+1))),"")</f>
        <v>IMG02</v>
      </c>
      <c r="B11" s="62" t="s">
        <v>192</v>
      </c>
      <c r="C11" s="20" t="str">
        <f t="shared" si="0"/>
        <v>Recurso F13</v>
      </c>
      <c r="D11" s="63" t="s">
        <v>188</v>
      </c>
      <c r="E11" s="63" t="s">
        <v>151</v>
      </c>
      <c r="F11" s="13" t="str">
        <f t="shared" ref="F11:F74" ca="1" si="4">IF(OR(B11&lt;&gt;"",J11&lt;&gt;""),CONCATENATE($C$7,"_",$A11,IF($G$4="Cuaderno de Estudio","_small",CONCATENATE(IF(I11="","","n"),IF(LEFT($G$5,1)="F",".jpg",".png")))),"")</f>
        <v>LE_08_03_REC340_IMG02n.jpg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LE_08_03_REC340_IMG02a.jpg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c r="O11" s="2" t="str">
        <f>'Definición técnica de imagenes'!A13</f>
        <v>M101</v>
      </c>
    </row>
    <row r="12" spans="1:16" s="11" customFormat="1" ht="81" x14ac:dyDescent="0.25">
      <c r="A12" s="12" t="str">
        <f t="shared" si="3"/>
        <v>IMG03</v>
      </c>
      <c r="B12" s="62" t="s">
        <v>195</v>
      </c>
      <c r="C12" s="20" t="str">
        <f t="shared" si="0"/>
        <v>Recurso F13</v>
      </c>
      <c r="D12" s="63" t="s">
        <v>188</v>
      </c>
      <c r="E12" s="63" t="s">
        <v>151</v>
      </c>
      <c r="F12" s="13" t="str">
        <f t="shared" ca="1" si="4"/>
        <v>LE_08_03_REC340_IMG03n.jpg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LE_08_03_REC340_IMG03a.jpg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196</v>
      </c>
      <c r="K12" s="64"/>
      <c r="O12" s="2" t="str">
        <f>'Definición técnica de imagenes'!A18</f>
        <v>Diaporama F1</v>
      </c>
    </row>
    <row r="13" spans="1:16" s="11" customFormat="1" x14ac:dyDescent="0.25">
      <c r="A13" s="12" t="str">
        <f t="shared" si="3"/>
        <v>IMG04</v>
      </c>
      <c r="B13" s="62">
        <v>71166634</v>
      </c>
      <c r="C13" s="20" t="str">
        <f t="shared" si="0"/>
        <v>Recurso F13</v>
      </c>
      <c r="D13" s="63" t="s">
        <v>188</v>
      </c>
      <c r="E13" s="63" t="s">
        <v>151</v>
      </c>
      <c r="F13" s="13" t="str">
        <f t="shared" ca="1" si="4"/>
        <v>LE_08_03_REC340_IMG04n.jpg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LE_08_03_REC340_IMG04a.jpg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2015-11-23T14:11:02Z</dcterms:modified>
</cp:coreProperties>
</file>