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5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A22" i="1"/>
  <c r="A23" i="1"/>
  <c r="F23" i="1"/>
  <c r="G23" i="1" s="1"/>
  <c r="F22" i="1"/>
  <c r="G22" i="1" s="1"/>
  <c r="A21" i="1"/>
  <c r="F21" i="1"/>
  <c r="G21" i="1" s="1"/>
  <c r="A10" i="1"/>
  <c r="A11" i="1"/>
  <c r="A12" i="1" s="1"/>
  <c r="A13" i="1" s="1"/>
  <c r="A14" i="1" s="1"/>
  <c r="A20" i="1"/>
  <c r="F20" i="1"/>
  <c r="G20" i="1" s="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2" i="1" l="1"/>
  <c r="H14" i="1"/>
  <c r="F14" i="1"/>
  <c r="G14" i="1" s="1"/>
  <c r="A15" i="1"/>
  <c r="A16" i="1" s="1"/>
  <c r="H16" i="1" s="1"/>
  <c r="H11" i="1"/>
  <c r="F12" i="1"/>
  <c r="G12" i="1" s="1"/>
  <c r="F13" i="1"/>
  <c r="G13" i="1" s="1"/>
  <c r="F10" i="1"/>
  <c r="G10" i="1" s="1"/>
  <c r="F11" i="1"/>
  <c r="G11" i="1" s="1"/>
  <c r="H13" i="1"/>
  <c r="H15" i="1" l="1"/>
  <c r="F15" i="1"/>
  <c r="G15" i="1" s="1"/>
  <c r="A17" i="1"/>
  <c r="F16" i="1"/>
  <c r="G16" i="1" s="1"/>
  <c r="A18" i="1" l="1"/>
  <c r="F17" i="1"/>
  <c r="G17" i="1" s="1"/>
  <c r="H17" i="1"/>
  <c r="H18" i="1" l="1"/>
  <c r="A19" i="1"/>
  <c r="F18" i="1"/>
  <c r="G18" i="1" s="1"/>
  <c r="H19" i="1" l="1"/>
  <c r="F19" i="1"/>
  <c r="G19" i="1" s="1"/>
</calcChain>
</file>

<file path=xl/sharedStrings.xml><?xml version="1.0" encoding="utf-8"?>
<sst xmlns="http://schemas.openxmlformats.org/spreadsheetml/2006/main" count="400" uniqueCount="206">
  <si>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</si>
  <si>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</si>
  <si>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</si>
  <si>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</si>
  <si>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</si>
  <si>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</si>
  <si>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</si>
  <si>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</si>
  <si>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</si>
  <si>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</si>
  <si>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</si>
  <si>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</si>
  <si>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</si>
  <si>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</si>
  <si>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</si>
  <si>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</si>
  <si>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</si>
  <si>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</si>
  <si>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</si>
  <si>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</si>
  <si>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</si>
  <si>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</si>
  <si>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</si>
  <si>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</si>
  <si>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</si>
  <si>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</si>
  <si>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</si>
  <si>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</si>
  <si>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</si>
  <si>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</si>
  <si>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</si>
  <si>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</si>
  <si>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</si>
  <si>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</si>
  <si>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</si>
  <si>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</si>
  <si>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</si>
  <si>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</si>
  <si>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</si>
  <si>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</si>
  <si>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</si>
  <si>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</si>
  <si>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</si>
  <si>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</si>
  <si>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</si>
  <si>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</si>
  <si>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</si>
  <si>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</si>
  <si>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</si>
  <si>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</si>
  <si>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</si>
  <si>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</si>
  <si>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</si>
  <si>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</si>
  <si>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</si>
  <si>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</si>
  <si>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</si>
  <si>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</si>
  <si>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</si>
  <si>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</si>
  <si>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</si>
  <si>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</si>
  <si>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</si>
  <si>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</si>
  <si>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</si>
  <si>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</si>
  <si>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</si>
  <si>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</si>
  <si>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</si>
  <si>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</si>
  <si>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</si>
  <si>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</si>
  <si>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</si>
  <si>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</si>
  <si>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</si>
  <si>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</si>
  <si>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</si>
  <si>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</si>
  <si>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</si>
  <si>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</si>
  <si>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</si>
  <si>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</si>
  <si>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</si>
  <si>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</si>
  <si>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</si>
  <si>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</si>
  <si>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</si>
  <si>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</si>
  <si>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</si>
  <si>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</si>
  <si>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</si>
  <si>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</si>
  <si>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</si>
  <si>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</si>
  <si>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</si>
  <si>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</si>
  <si>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</si>
  <si>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</si>
  <si>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</si>
  <si>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</si>
  <si>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</si>
  <si>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</si>
  <si>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</si>
  <si>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</si>
  <si>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</si>
  <si>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</si>
  <si>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</si>
  <si>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</si>
  <si>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</si>
  <si>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</si>
  <si>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</si>
  <si>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</si>
  <si>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</si>
  <si>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</si>
  <si>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</si>
  <si>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</si>
  <si>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</si>
  <si>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</si>
  <si>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</si>
  <si>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</si>
  <si>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</si>
  <si>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</si>
  <si>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</si>
  <si>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</si>
  <si>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</si>
  <si>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</si>
  <si>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</si>
  <si>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</si>
  <si>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</si>
  <si>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</si>
  <si>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</si>
  <si>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</si>
  <si>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</si>
  <si>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</si>
  <si>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</si>
  <si>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</si>
  <si>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</si>
  <si>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</si>
  <si>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</si>
  <si>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</si>
  <si>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</si>
  <si>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</si>
  <si>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</si>
  <si>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</si>
  <si>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</si>
  <si>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</si>
  <si>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</si>
  <si>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</si>
  <si>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</si>
  <si>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</si>
  <si>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</si>
  <si>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</si>
  <si>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</si>
  <si>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</si>
  <si>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</si>
  <si>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</si>
  <si>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</si>
  <si>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</si>
  <si>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</si>
  <si>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</si>
  <si>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</si>
  <si>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</si>
  <si>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</si>
  <si>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</si>
  <si>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</si>
  <si>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</si>
  <si>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</si>
  <si>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</si>
  <si>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</si>
  <si>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</si>
  <si>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</si>
  <si>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</si>
  <si>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</si>
  <si>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</si>
  <si>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</si>
  <si>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</si>
  <si>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</si>
  <si>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</si>
  <si>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</si>
  <si>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</si>
  <si>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</si>
  <si>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</si>
  <si>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</si>
  <si>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</si>
  <si>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</si>
  <si>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</si>
  <si>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</si>
  <si>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crónica</t>
  </si>
  <si>
    <t>Luz Amparo Rubiano</t>
  </si>
  <si>
    <t>http://aulaplaneta.planetasaber.com/encyclopedia/default.asp?idpack=9&amp;idpil=000JWM01&amp;ruta=Buscador</t>
  </si>
  <si>
    <t>Fotografía</t>
  </si>
  <si>
    <t>LE_08_05_REC320</t>
  </si>
  <si>
    <t>http://aulaplaneta.planetasaber.com/encyclopedia/default.asp?idpack=9&amp;idpil=000YDJ01&amp;ruta=Buscador</t>
  </si>
  <si>
    <t>El presidente Theodore Roosevelt visitando los trabajos de construcción del canal de Panamá</t>
  </si>
  <si>
    <t>Umberto Boccioni Estudio para La ciudad crece, 1910 (Pinacoteca de Brera, Milán, Italia)</t>
  </si>
  <si>
    <t>http://aulaplaneta.planetasaber.com/encyclopedia/default.asp?idpack=9&amp;idpil=0008OX01&amp;ruta=Buscador</t>
  </si>
  <si>
    <t>Futurismo Formas únicas en la continuidad del espacio, por Umberto Boccioni, 1913 (MOMA, Nueva York, EUA)</t>
  </si>
  <si>
    <t>SHUTTER: 125091464</t>
  </si>
  <si>
    <t>http://aulaplaneta.planetasaber.com/encyclopedia/default.asp?idpack=9&amp;idpil=0007CB01&amp;ruta=Buscador</t>
  </si>
  <si>
    <t>Misterio bufo por Vladímir V. Maiakovski, 1918 (Museo Maiakovski, Moscú, Rusia)</t>
  </si>
  <si>
    <t>Vector set Traditional vintage white round Greek ornament</t>
  </si>
  <si>
    <t>Máscaras de teatro</t>
  </si>
  <si>
    <t>Ship moves through the Miraflores Lock of Panama Canal, ca. 1915</t>
  </si>
  <si>
    <t>http://aulaplaneta.planetasaber.com/encyclopedia/default.asp?idreg=54333&amp;ruta=Buscador</t>
  </si>
  <si>
    <t>Jungle forest. Tropical trees in Asia. Beautiful adventure nature landscape background with hike road in deep rain forest of Thailand</t>
  </si>
  <si>
    <t>Jungle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</si>
</sst>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3" zoomScaleNormal="63" zoomScalePageLayoutView="120" workbookViewId="0">
      <pane ySplit="9" topLeftCell="A16"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192</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LE_08_05_REC320_IMG01n.png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LE_08_05_REC320_IMG01a.png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27" x14ac:dyDescent="0.25">
      <c r="A11" s="12" t="str">
        <f t="shared" ref="A11:A18" si="3">IF(OR(B11&lt;&gt;"",J11&lt;&gt;""),CONCATENATE(LEFT(A10,3),IF(MID(A10,4,2)+1&lt;10,CONCATENATE("0",MID(A10,4,2)+1))),"")</f>
        <v>IMG02</v>
      </c>
      <c r="B11" s="62">
        <v>225006517</v>
      </c>
      <c r="C11" s="20" t="str">
        <f t="shared" si="0"/>
        <v>Recurso M5A</v>
      </c>
      <c r="D11" s="63" t="s">
        <v>190</v>
      </c>
      <c r="E11" s="63" t="s">
        <v>155</v>
      </c>
      <c r="F11" s="13" t="str">
        <f t="shared" ref="F11:F74" ca="1" si="4">IF(OR(B11&lt;&gt;"",J11&lt;&gt;""),CONCATENATE($C$7,"_",$A11,IF($G$4="Cuaderno de Estudio","_small",CONCATENATE(IF(I11="","","n"),IF(LEFT($G$5,1)="F",".jpg",".png")))),"")</f>
        <v>LE_08_05_REC320_IMG02n.png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LE_08_05_REC320_IMG02a.png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200</v>
      </c>
      <c r="O11" s="2" t="str">
        <f>'Definición técnica de imagenes'!A13</f>
        <v>M101</v>
      </c>
    </row>
    <row r="12" spans="1:16" s="11" customFormat="1" x14ac:dyDescent="0.25">
      <c r="A12" s="12" t="str">
        <f t="shared" si="3"/>
        <v>IMG03</v>
      </c>
      <c r="B12" s="62">
        <v>247369855</v>
      </c>
      <c r="C12" s="20" t="str">
        <f t="shared" si="0"/>
        <v>Recurso M5A</v>
      </c>
      <c r="D12" s="63" t="s">
        <v>190</v>
      </c>
      <c r="E12" s="63" t="s">
        <v>155</v>
      </c>
      <c r="F12" s="13" t="str">
        <f t="shared" ca="1" si="4"/>
        <v>LE_08_05_REC320_IMG03n.png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LE_08_05_REC320_IMG03a.png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201</v>
      </c>
      <c r="O12" s="2" t="str">
        <f>'Definición técnica de imagenes'!A18</f>
        <v>Diaporama F1</v>
      </c>
    </row>
    <row r="13" spans="1:16" s="11" customFormat="1" ht="67.5" x14ac:dyDescent="0.25">
      <c r="A13" s="12" t="str">
        <f t="shared" si="3"/>
        <v>IMG04</v>
      </c>
      <c r="B13" s="62" t="s">
        <v>189</v>
      </c>
      <c r="C13" s="20" t="str">
        <f t="shared" si="0"/>
        <v>Recurso M5A</v>
      </c>
      <c r="D13" s="63" t="s">
        <v>190</v>
      </c>
      <c r="E13" s="63" t="s">
        <v>155</v>
      </c>
      <c r="F13" s="13" t="str">
        <f t="shared" ca="1" si="4"/>
        <v>LE_08_05_REC320_IMG04n.png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LE_08_05_REC320_IMG04a.png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67.5" x14ac:dyDescent="0.25">
      <c r="A14" s="12" t="str">
        <f t="shared" si="3"/>
        <v>IMG05</v>
      </c>
      <c r="B14" s="62" t="s">
        <v>195</v>
      </c>
      <c r="C14" s="20" t="str">
        <f t="shared" si="0"/>
        <v>Recurso M5A</v>
      </c>
      <c r="D14" s="63" t="s">
        <v>190</v>
      </c>
      <c r="E14" s="63" t="s">
        <v>155</v>
      </c>
      <c r="F14" s="13" t="str">
        <f t="shared" ca="1" si="4"/>
        <v>LE_08_05_REC320_IMG05n.png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LE_08_05_REC320_IMG05a.png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27" x14ac:dyDescent="0.25">
      <c r="A15" s="12" t="str">
        <f t="shared" si="3"/>
        <v>IMG06</v>
      </c>
      <c r="B15" s="62">
        <v>244390180</v>
      </c>
      <c r="C15" s="20" t="str">
        <f t="shared" si="0"/>
        <v>Recurso M5A</v>
      </c>
      <c r="D15" s="63" t="s">
        <v>190</v>
      </c>
      <c r="E15" s="63" t="s">
        <v>155</v>
      </c>
      <c r="F15" s="13" t="str">
        <f t="shared" ca="1" si="4"/>
        <v>LE_08_05_REC320_IMG06n.png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LE_08_05_REC320_IMG06a.png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202</v>
      </c>
      <c r="O15" s="2" t="str">
        <f>'Definición técnica de imagenes'!A24</f>
        <v>F6B</v>
      </c>
    </row>
    <row r="16" spans="1:16" s="11" customFormat="1" ht="14.25" x14ac:dyDescent="0.3">
      <c r="A16" s="12" t="str">
        <f t="shared" si="3"/>
        <v>IMG07</v>
      </c>
      <c r="B16" s="62" t="s">
        <v>197</v>
      </c>
      <c r="C16" s="20" t="str">
        <f t="shared" si="0"/>
        <v>Recurso M5A</v>
      </c>
      <c r="D16" s="63" t="s">
        <v>190</v>
      </c>
      <c r="E16" s="63" t="s">
        <v>155</v>
      </c>
      <c r="F16" s="13" t="str">
        <f t="shared" ca="1" si="4"/>
        <v>LE_08_05_REC320_IMG07n.png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LE_08_05_REC320_IMG07a.png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205</v>
      </c>
      <c r="O16" s="2" t="str">
        <f>'Definición técnica de imagenes'!A25</f>
        <v>F7</v>
      </c>
    </row>
    <row r="17" spans="1:15" s="11" customFormat="1" ht="54" x14ac:dyDescent="0.25">
      <c r="A17" s="12" t="str">
        <f t="shared" si="3"/>
        <v>IMG08</v>
      </c>
      <c r="B17" s="62" t="s">
        <v>203</v>
      </c>
      <c r="C17" s="20" t="str">
        <f t="shared" si="0"/>
        <v>Recurso M5A</v>
      </c>
      <c r="D17" s="63" t="s">
        <v>190</v>
      </c>
      <c r="E17" s="63" t="s">
        <v>155</v>
      </c>
      <c r="F17" s="13" t="str">
        <f t="shared" ca="1" si="4"/>
        <v>LE_08_05_REC320_IMG08n.png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LE_08_05_REC320_IMG08a.png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194</v>
      </c>
      <c r="K17" s="66"/>
      <c r="O17" s="2" t="str">
        <f>'Definición técnica de imagenes'!A27</f>
        <v>F7B</v>
      </c>
    </row>
    <row r="18" spans="1:15" s="11" customFormat="1" ht="67.5" x14ac:dyDescent="0.25">
      <c r="A18" s="12" t="str">
        <f t="shared" si="3"/>
        <v>IMG09</v>
      </c>
      <c r="B18" s="62" t="s">
        <v>198</v>
      </c>
      <c r="C18" s="20" t="str">
        <f t="shared" si="0"/>
        <v>Recurso M5A</v>
      </c>
      <c r="D18" s="63" t="s">
        <v>190</v>
      </c>
      <c r="E18" s="63" t="s">
        <v>155</v>
      </c>
      <c r="F18" s="13" t="str">
        <f t="shared" ca="1" si="4"/>
        <v>LE_08_05_REC320_IMG09n.png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LE_08_05_REC320_IMG09a.png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57" x14ac:dyDescent="0.3">
      <c r="A19" s="12" t="str">
        <f t="shared" ref="A19:A50" si="6">IF(OR(B19&lt;&gt;"",J19&lt;&gt;""),CONCATENATE(LEFT(A18,3),IF(MID(A18,4,2)+1&lt;10,CONCATENATE("0",MID(A18,4,2)+1),MID(A18,4,2)+1)),"")</f>
        <v>IMG10</v>
      </c>
      <c r="B19" s="62">
        <v>112693282</v>
      </c>
      <c r="C19" s="20" t="str">
        <f t="shared" si="0"/>
        <v>Recurso M5A</v>
      </c>
      <c r="D19" s="63" t="s">
        <v>190</v>
      </c>
      <c r="E19" s="63" t="s">
        <v>155</v>
      </c>
      <c r="F19" s="13" t="str">
        <f t="shared" ca="1" si="4"/>
        <v>LE_08_05_REC320_IMG10n.png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LE_08_05_REC320_IMG10a.png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204</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2016-02-05T01:26:31Z</dcterms:modified>
</cp:coreProperties>
</file>