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8_CO\solicitud grafic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190" windowHeight="70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A43" i="1"/>
  <c r="F43" i="1"/>
  <c r="G43" i="1"/>
  <c r="H43"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<sst xmlns="http://schemas.openxmlformats.org/spreadsheetml/2006/main" count="384" uniqueCount="201">
  <si>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</si>
  <si>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</si>
  <si>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</si>
  <si>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</si>
  <si>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</si>
  <si>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</si>
  <si>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</si>
  <si>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</si>
  <si>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</si>
  <si>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</si>
  <si>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</si>
  <si>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</si>
  <si>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</si>
  <si>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</si>
  <si>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</si>
  <si>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</si>
  <si>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</si>
  <si>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</si>
  <si>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</si>
  <si>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</si>
  <si>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</si>
  <si>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</si>
  <si>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</si>
  <si>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</si>
  <si>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</si>
  <si>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</si>
  <si>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</si>
  <si>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</si>
  <si>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</si>
  <si>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</si>
  <si>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</si>
  <si>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</si>
  <si>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</si>
  <si>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</si>
  <si>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</si>
  <si>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</si>
  <si>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</si>
  <si>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</si>
  <si>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</si>
  <si>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</si>
  <si>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</si>
  <si>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</si>
  <si>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</si>
  <si>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</si>
  <si>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</si>
  <si>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</si>
  <si>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</si>
  <si>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</si>
  <si>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</si>
  <si>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</si>
  <si>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</si>
  <si>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</si>
  <si>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</si>
  <si>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</si>
  <si>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</si>
  <si>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</si>
  <si>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</si>
  <si>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</si>
  <si>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</si>
  <si>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</si>
  <si>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</si>
  <si>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</si>
  <si>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</si>
  <si>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</si>
  <si>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</si>
  <si>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</si>
  <si>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</si>
  <si>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</si>
  <si>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</si>
  <si>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</si>
  <si>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</si>
  <si>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</si>
  <si>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</si>
  <si>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</si>
  <si>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</si>
  <si>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</si>
  <si>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</si>
  <si>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</si>
  <si>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</si>
  <si>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</si>
  <si>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</si>
  <si>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</si>
  <si>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</si>
  <si>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</si>
  <si>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</si>
  <si>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</si>
  <si>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</si>
  <si>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</si>
  <si>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</si>
  <si>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</si>
  <si>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</si>
  <si>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</si>
  <si>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</si>
  <si>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</si>
  <si>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</si>
  <si>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</si>
  <si>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</si>
  <si>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</si>
  <si>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</si>
  <si>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</si>
  <si>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</si>
  <si>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</si>
  <si>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</si>
  <si>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</si>
  <si>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</si>
  <si>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</si>
  <si>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</si>
  <si>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</si>
  <si>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</si>
  <si>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</si>
  <si>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</si>
  <si>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</si>
  <si>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</si>
  <si>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</si>
  <si>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</si>
  <si>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</si>
  <si>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</si>
  <si>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</si>
  <si>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</si>
  <si>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</si>
  <si>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</si>
  <si>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</si>
  <si>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</si>
  <si>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</si>
  <si>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</si>
  <si>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</si>
  <si>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</si>
  <si>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</si>
  <si>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</si>
  <si>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</si>
  <si>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</si>
  <si>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</si>
  <si>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</si>
  <si>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</si>
  <si>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</si>
  <si>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</si>
  <si>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</si>
  <si>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</si>
  <si>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</si>
  <si>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</si>
  <si>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</si>
  <si>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</si>
  <si>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</si>
  <si>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</si>
  <si>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</si>
  <si>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</si>
  <si>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</si>
  <si>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</si>
  <si>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</si>
  <si>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</si>
  <si>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</si>
  <si>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</si>
  <si>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</si>
  <si>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</si>
  <si>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</si>
  <si>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</si>
  <si>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</si>
  <si>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</si>
  <si>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</si>
  <si>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</si>
  <si>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</si>
  <si>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</si>
  <si>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</si>
  <si>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</si>
  <si>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</si>
  <si>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</si>
  <si>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</si>
  <si>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</si>
  <si>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</si>
  <si>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</si>
  <si>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</si>
  <si>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</si>
  <si>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</si>
  <si>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</si>
  <si>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</si>
  <si>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</si>
  <si>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</si>
  <si>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</si>
  <si>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</si>
  <si>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</si>
  <si>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</si>
  <si>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</si>
  <si>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</si>
  <si>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</si>
  <si>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</si>
  <si>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</si>
  <si>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</si>
  <si>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Luz Amparo Rubiano</t>
  </si>
  <si>
    <t>Fotografía</t>
  </si>
  <si>
    <t xml:space="preserve">Literatura: la literatura colombiana de la época contemporánea </t>
  </si>
  <si>
    <t>LE_08_08_REC130</t>
  </si>
  <si>
    <t>SHUTTER: 228722455</t>
  </si>
  <si>
    <t>SHUTTER: 44450077</t>
  </si>
  <si>
    <t>SHUTTER: 74145508</t>
  </si>
  <si>
    <t>SHUTTER 262201475</t>
  </si>
  <si>
    <t>SHUTTER: 361390937</t>
  </si>
  <si>
    <t>Brain disease therapy and mental health treatment concept as a sheet of torn crumpled white paper taped together as a human face on wood as a symbol for neurology surgery or psychological help.</t>
  </si>
  <si>
    <t>Walled town of Cartagena, Colombia</t>
  </si>
  <si>
    <t>Ocean with a golden sunset shining through the Hawaii clouds</t>
  </si>
  <si>
    <t>Two classic theater masks comedy and tragedy</t>
  </si>
  <si>
    <t>pen feather. Rainbow splash paint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</si>
</sst>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20" workbookViewId="0">
      <pane ySplit="9" topLeftCell="A14" activePane="bottomLeft" state="frozen"/>
      <selection pane="bottomLeft" activeCell="J13" sqref="J13"/>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42441</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7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94.5" x14ac:dyDescent="0.25">
      <c r="A10" s="12" t="str">
        <f>IF(OR(B10&lt;&gt;"",J10&lt;&gt;""),"IMG01","")</f>
        <v>IMG01</v>
      </c>
      <c r="B10" s="62" t="s">
        <v>191</v>
      </c>
      <c r="C10" s="20" t="str">
        <f t="shared" ref="C10:C16" si="0">IF(OR(B10&lt;&gt;"",J10&lt;&gt;""),IF($G$4="Recurso",CONCATENATE($G$4," ",$G$5),$G$4),"")</f>
        <v>Recurso M101</v>
      </c>
      <c r="D10" s="63" t="s">
        <v>188</v>
      </c>
      <c r="E10" s="63" t="s">
        <v>155</v>
      </c>
      <c r="F10" s="13" t="str">
        <f t="shared" ref="F10:F16" ca="1" si="1">IF(OR(B10&lt;&gt;"",J10&lt;&gt;""),CONCATENATE($C$7,"_",$A10,IF($G$4="Cuaderno de Estudio","_small",CONCATENATE(IF(I10="","","n"),IF(LEFT($G$5,1)="F",".jpg",".png")))),"")</f>
        <v>LE_08_08_REC130_IMG01n.png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H16" ca="1" si="2">IF(AND(I10&lt;&gt;"",I10&lt;&gt;0),IF(OR(B10&lt;&gt;"",J10&lt;&gt;""),CONCATENATE($C$7,"_",$A10,IF($G$4="Cuaderno de Estudio","_zoom",CONCATENATE("a",IF(LEFT($G$5,1)="F",".jpg",".png")))),""),"")</f>
        <v>LE_08_08_REC130_IMG01a.png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196</v>
      </c>
      <c r="O10" s="2" t="str">
        <f>'Definición técnica de imagenes'!A12</f>
        <v>M12D</v>
      </c>
    </row>
    <row r="11" spans="1:16" s="11" customFormat="1" ht="27" x14ac:dyDescent="0.25">
      <c r="A11" s="12" t="str">
        <f t="shared" ref="A11:A16" si="3">IF(OR(B11&lt;&gt;"",J11&lt;&gt;""),CONCATENATE(LEFT(A10,3),IF(MID(A10,4,2)+1&lt;10,CONCATENATE("0",MID(A10,4,2)+1))),"")</f>
        <v>IMG02</v>
      </c>
      <c r="B11" s="62" t="s">
        <v>192</v>
      </c>
      <c r="C11" s="20" t="str">
        <f t="shared" si="0"/>
        <v>Recurso M101</v>
      </c>
      <c r="D11" s="63" t="s">
        <v>188</v>
      </c>
      <c r="E11" s="63" t="s">
        <v>155</v>
      </c>
      <c r="F11" s="13" t="str">
        <f t="shared" ca="1" si="1"/>
        <v>LE_08_08_REC130_IMG02n.png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ca="1" si="2"/>
        <v>LE_08_08_REC130_IMG02a.png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197</v>
      </c>
      <c r="O11" s="2" t="str">
        <f>'Definición técnica de imagenes'!A13</f>
        <v>M101</v>
      </c>
    </row>
    <row r="12" spans="1:16" s="11" customFormat="1" ht="27" x14ac:dyDescent="0.25">
      <c r="A12" s="12" t="str">
        <f t="shared" si="3"/>
        <v>IMG03</v>
      </c>
      <c r="B12" s="62" t="s">
        <v>193</v>
      </c>
      <c r="C12" s="20" t="str">
        <f t="shared" si="0"/>
        <v>Recurso M101</v>
      </c>
      <c r="D12" s="63" t="s">
        <v>188</v>
      </c>
      <c r="E12" s="63" t="s">
        <v>155</v>
      </c>
      <c r="F12" s="13" t="str">
        <f t="shared" ca="1" si="1"/>
        <v>LE_08_08_REC130_IMG03n.png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2"/>
        <v>LE_08_08_REC130_IMG03a.png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198</v>
      </c>
      <c r="O12" s="2" t="str">
        <f>'Definición técnica de imagenes'!A18</f>
        <v>Diaporama F1</v>
      </c>
    </row>
    <row r="13" spans="1:16" s="11" customFormat="1" ht="27" x14ac:dyDescent="0.25">
      <c r="A13" s="12" t="str">
        <f t="shared" si="3"/>
        <v>IMG04</v>
      </c>
      <c r="B13" s="62" t="s">
        <v>194</v>
      </c>
      <c r="C13" s="20" t="str">
        <f t="shared" si="0"/>
        <v>Recurso M101</v>
      </c>
      <c r="D13" s="63" t="s">
        <v>188</v>
      </c>
      <c r="E13" s="63" t="s">
        <v>155</v>
      </c>
      <c r="F13" s="13" t="str">
        <f t="shared" ca="1" si="1"/>
        <v>LE_08_08_REC130_IMG04n.png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2"/>
        <v>LE_08_08_REC130_IMG04a.png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199</v>
      </c>
      <c r="O13" s="2" t="str">
        <f>'Definición técnica de imagenes'!A19</f>
        <v>F4</v>
      </c>
    </row>
    <row r="14" spans="1:16" s="11" customFormat="1" x14ac:dyDescent="0.25">
      <c r="A14" s="12" t="str">
        <f t="shared" si="3"/>
        <v>IMG05</v>
      </c>
      <c r="B14" s="62" t="s">
        <v>195</v>
      </c>
      <c r="C14" s="20" t="str">
        <f t="shared" si="0"/>
        <v>Recurso M101</v>
      </c>
      <c r="D14" s="63" t="s">
        <v>188</v>
      </c>
      <c r="E14" s="63" t="s">
        <v>155</v>
      </c>
      <c r="F14" s="13" t="str">
        <f t="shared" ca="1" si="1"/>
        <v>LE_08_08_REC130_IMG05n.png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2"/>
        <v>LE_08_08_REC130_IMG05a.png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200</v>
      </c>
      <c r="O14" s="2" t="str">
        <f>'Definición técnica de imagenes'!A22</f>
        <v>F6</v>
      </c>
    </row>
    <row r="15" spans="1:16" s="11" customFormat="1" x14ac:dyDescent="0.25">
      <c r="A15" s="12" t="str">
        <f t="shared" si="3"/>
        <v/>
      </c>
      <c r="B15" s="62"/>
      <c r="C15" s="20" t="str">
        <f t="shared" si="0"/>
        <v/>
      </c>
      <c r="D15" s="63"/>
      <c r="E15" s="63"/>
      <c r="F15" s="13" t="str">
        <f t="shared" si="1"/>
        <v/>
      </c>
      <c r="G15" s="13" t="str">
        <f ca="1">IF($F15&lt;&gt;"",IF($G$4="Recurso",VLOOKUP($E15,OFFSET('Definición técnica de imagenes'!$A$1,MATCH($G$5,'Definición técnica de imagenes'!$A$1:$A$104,0)-1,1,COUNTIF('Definición técnica de imagenes'!$A$3:$A$102,$G$5),5),5,FALSE),'Definición técnica de imagenes'!$F$16),"")</f>
        <v/>
      </c>
      <c r="H15" s="13" t="str">
        <f t="shared" ca="1" si="2"/>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1"/>
        <v/>
      </c>
      <c r="G16" s="13" t="str">
        <f ca="1">IF($F16&lt;&gt;"",IF($G$4="Recurso",VLOOKUP($E16,OFFSET('Definición técnica de imagenes'!$A$1,MATCH($G$5,'Definición técnica de imagenes'!$A$1:$A$104,0)-1,1,COUNTIF('Definición técnica de imagenes'!$A$3:$A$102,$G$5),5),5,FALSE),'Definición técnica de imagenes'!$F$16),"")</f>
        <v/>
      </c>
      <c r="H16" s="13" t="str">
        <f t="shared" ca="1" si="2"/>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ref="A17:A18" si="4">IF(OR(B17&lt;&gt;"",J17&lt;&gt;""),CONCATENATE(LEFT(A16,3),IF(MID(A16,4,2)+1&lt;10,CONCATENATE("0",MID(A16,4,2)+1))),"")</f>
        <v/>
      </c>
      <c r="B17" s="62"/>
      <c r="C17" s="20" t="str">
        <f t="shared" ref="C17:C35" si="5">IF(OR(B17&lt;&gt;"",J17&lt;&gt;""),IF($G$4="Recurso",CONCATENATE($G$4," ",$G$5),$G$4),"")</f>
        <v/>
      </c>
      <c r="D17" s="63"/>
      <c r="E17" s="63"/>
      <c r="F17" s="13" t="str">
        <f t="shared" ref="F17:F74" si="6">IF(OR(B17&lt;&gt;"",J17&lt;&gt;""),CONCATENATE($C$7,"_",$A17,IF($G$4="Cuaderno de Estudio","_small",CONCATENATE(IF(I17="","","n"),IF(LEFT($G$5,1)="F",".jpg",".png")))),"")</f>
        <v/>
      </c>
      <c r="G17" s="13" t="str">
        <f ca="1">IF($F17&lt;&gt;"",IF($G$4="Recurso",VLOOKUP($E17,OFFSET('Definición técnica de imagenes'!$A$1,MATCH($G$5,'Definición técnica de imagenes'!$A$1:$A$104,0)-1,1,COUNTIF('Definición técnica de imagenes'!$A$3:$A$102,$G$5),5),5,FALSE),'Definición técnica de imagenes'!$F$16),"")</f>
        <v/>
      </c>
      <c r="H17" s="13" t="str">
        <f t="shared" ref="H17:H74" ca="1" si="7">IF(AND(I17&lt;&gt;"",I17&lt;&gt;0),IF(OR(B17&lt;&gt;"",J17&lt;&gt;""),CONCATENATE($C$7,"_",$A17,IF($G$4="Cuaderno de Estudio","_zoom",CONCATENATE("a",IF(LEFT($G$5,1)="F",".jpg",".png")))),""),"")</f>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4"/>
        <v/>
      </c>
      <c r="B18" s="62"/>
      <c r="C18" s="20" t="str">
        <f t="shared" si="5"/>
        <v/>
      </c>
      <c r="D18" s="63"/>
      <c r="E18" s="63"/>
      <c r="F18" s="13" t="str">
        <f t="shared" si="6"/>
        <v/>
      </c>
      <c r="G18" s="13" t="str">
        <f ca="1">IF($F18&lt;&gt;"",IF($G$4="Recurso",VLOOKUP($E18,OFFSET('Definición técnica de imagenes'!$A$1,MATCH($G$5,'Definición técnica de imagenes'!$A$1:$A$104,0)-1,1,COUNTIF('Definición técnica de imagenes'!$A$3:$A$102,$G$5),5),5,FALSE),'Definición técnica de imagenes'!$F$16),"")</f>
        <v/>
      </c>
      <c r="H18" s="13" t="str">
        <f t="shared" ca="1" si="7"/>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8"/>
        <v/>
      </c>
      <c r="B26" s="62"/>
      <c r="C26" s="20" t="str">
        <f t="shared" si="5"/>
        <v/>
      </c>
      <c r="D26" s="63"/>
      <c r="E26" s="63"/>
      <c r="F26" s="13" t="str">
        <f t="shared" si="6"/>
        <v/>
      </c>
      <c r="G26" s="13" t="str">
        <f ca="1">IF($F26&lt;&gt;"",IF($G$4="Recurso",VLOOKUP($E26,OFFSET('Definición técnica de imagenes'!$A$1,MATCH($G$5,'Definición técnica de imagenes'!$A$1:$A$104,0)-1,1,COUNTIF('Definición técnica de imagenes'!$A$3:$A$102,$G$5),5),5,FALSE),'Definición técnica de imagenes'!$F$16),"")</f>
        <v/>
      </c>
      <c r="H26" s="13" t="str">
        <f t="shared" ca="1" si="7"/>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5"/>
        <v/>
      </c>
      <c r="D27" s="63"/>
      <c r="E27" s="63"/>
      <c r="F27" s="13" t="str">
        <f t="shared" si="6"/>
        <v/>
      </c>
      <c r="G27" s="13" t="str">
        <f ca="1">IF($F27&lt;&gt;"",IF($G$4="Recurso",VLOOKUP($E27,OFFSET('Definición técnica de imagenes'!$A$1,MATCH($G$5,'Definición técnica de imagenes'!$A$1:$A$104,0)-1,1,COUNTIF('Definición técnica de imagenes'!$A$3:$A$102,$G$5),5),5,FALSE),'Definición técnica de imagenes'!$F$16),"")</f>
        <v/>
      </c>
      <c r="H27" s="13" t="str">
        <f t="shared" ca="1" si="7"/>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5"/>
        <v/>
      </c>
      <c r="D28" s="63"/>
      <c r="E28" s="63"/>
      <c r="F28" s="13" t="str">
        <f t="shared" si="6"/>
        <v/>
      </c>
      <c r="G28" s="13" t="str">
        <f ca="1">IF($F28&lt;&gt;"",IF($G$4="Recurso",VLOOKUP($E28,OFFSET('Definición técnica de imagenes'!$A$1,MATCH($G$5,'Definición técnica de imagenes'!$A$1:$A$104,0)-1,1,COUNTIF('Definición técnica de imagenes'!$A$3:$A$102,$G$5),5),5,FALSE),'Definición técnica de imagenes'!$F$16),"")</f>
        <v/>
      </c>
      <c r="H28" s="13" t="str">
        <f t="shared" ca="1" si="7"/>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5"/>
        <v/>
      </c>
      <c r="D29" s="63"/>
      <c r="E29" s="63"/>
      <c r="F29" s="13" t="str">
        <f t="shared" si="6"/>
        <v/>
      </c>
      <c r="G29" s="13" t="str">
        <f ca="1">IF($F29&lt;&gt;"",IF($G$4="Recurso",VLOOKUP($E29,OFFSET('Definición técnica de imagenes'!$A$1,MATCH($G$5,'Definición técnica de imagenes'!$A$1:$A$104,0)-1,1,COUNTIF('Definición técnica de imagenes'!$A$3:$A$102,$G$5),5),5,FALSE),'Definición técnica de imagenes'!$F$16),"")</f>
        <v/>
      </c>
      <c r="H29" s="13" t="str">
        <f t="shared" ca="1" si="7"/>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5"/>
        <v/>
      </c>
      <c r="D30" s="63"/>
      <c r="E30" s="63"/>
      <c r="F30" s="13" t="str">
        <f t="shared" si="6"/>
        <v/>
      </c>
      <c r="G30" s="13" t="str">
        <f ca="1">IF($F30&lt;&gt;"",IF($G$4="Recurso",VLOOKUP($E30,OFFSET('Definición técnica de imagenes'!$A$1,MATCH($G$5,'Definición técnica de imagenes'!$A$1:$A$104,0)-1,1,COUNTIF('Definición técnica de imagenes'!$A$3:$A$102,$G$5),5),5,FALSE),'Definición técnica de imagenes'!$F$16),"")</f>
        <v/>
      </c>
      <c r="H30" s="13" t="str">
        <f t="shared" ca="1" si="7"/>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ref="A36:A42" si="9">IF(OR(B36&lt;&gt;"",J36&lt;&gt;""),CONCATENATE(LEFT(A35,3),IF(MID(A35,4,2)+1&lt;10,CONCATENATE("0",MID(A35,4,2)+1),MID(A35,4,2)+1)),"")</f>
        <v/>
      </c>
      <c r="B36" s="62"/>
      <c r="C36" s="20" t="str">
        <f t="shared" ref="C36:C42" si="10">IF(OR(B36&lt;&gt;"",J36&lt;&gt;""),IF($G$4="Recurso",CONCATENATE($G$4," ",$G$5),$G$4),"")</f>
        <v/>
      </c>
      <c r="D36" s="63"/>
      <c r="E36" s="63"/>
      <c r="F36" s="13" t="str">
        <f t="shared" ref="F36:F42" si="11">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2">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9"/>
        <v/>
      </c>
      <c r="B37" s="62"/>
      <c r="C37" s="20" t="str">
        <f t="shared" si="10"/>
        <v/>
      </c>
      <c r="D37" s="63"/>
      <c r="E37" s="63"/>
      <c r="F37" s="13" t="str">
        <f t="shared" si="11"/>
        <v/>
      </c>
      <c r="G37" s="13" t="str">
        <f ca="1">IF($F37&lt;&gt;"",IF($G$4="Recurso",VLOOKUP($E37,OFFSET('Definición técnica de imagenes'!$A$1,MATCH($G$5,'Definición técnica de imagenes'!$A$1:$A$104,0)-1,1,COUNTIF('Definición técnica de imagenes'!$A$3:$A$102,$G$5),5),5,FALSE),'Definición técnica de imagenes'!$F$16),"")</f>
        <v/>
      </c>
      <c r="H37" s="13" t="str">
        <f t="shared" ca="1" si="12"/>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9"/>
        <v/>
      </c>
      <c r="B38" s="62"/>
      <c r="C38" s="20" t="str">
        <f t="shared" si="10"/>
        <v/>
      </c>
      <c r="D38" s="63"/>
      <c r="E38" s="63"/>
      <c r="F38" s="13" t="str">
        <f t="shared" si="11"/>
        <v/>
      </c>
      <c r="G38" s="13" t="str">
        <f ca="1">IF($F38&lt;&gt;"",IF($G$4="Recurso",VLOOKUP($E38,OFFSET('Definición técnica de imagenes'!$A$1,MATCH($G$5,'Definición técnica de imagenes'!$A$1:$A$104,0)-1,1,COUNTIF('Definición técnica de imagenes'!$A$3:$A$102,$G$5),5),5,FALSE),'Definición técnica de imagenes'!$F$16),"")</f>
        <v/>
      </c>
      <c r="H38" s="13" t="str">
        <f t="shared" ca="1" si="12"/>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9"/>
        <v/>
      </c>
      <c r="B39" s="62"/>
      <c r="C39" s="20" t="str">
        <f t="shared" si="10"/>
        <v/>
      </c>
      <c r="D39" s="63"/>
      <c r="E39" s="63"/>
      <c r="F39" s="13" t="str">
        <f t="shared" si="11"/>
        <v/>
      </c>
      <c r="G39" s="13" t="str">
        <f ca="1">IF($F39&lt;&gt;"",IF($G$4="Recurso",VLOOKUP($E39,OFFSET('Definición técnica de imagenes'!$A$1,MATCH($G$5,'Definición técnica de imagenes'!$A$1:$A$104,0)-1,1,COUNTIF('Definición técnica de imagenes'!$A$3:$A$102,$G$5),5),5,FALSE),'Definición técnica de imagenes'!$F$16),"")</f>
        <v/>
      </c>
      <c r="H39" s="13" t="str">
        <f t="shared" ca="1" si="12"/>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9"/>
        <v/>
      </c>
      <c r="B40" s="62"/>
      <c r="C40" s="20" t="str">
        <f t="shared" si="10"/>
        <v/>
      </c>
      <c r="D40" s="63"/>
      <c r="E40" s="63"/>
      <c r="F40" s="13" t="str">
        <f t="shared" si="11"/>
        <v/>
      </c>
      <c r="G40" s="13" t="str">
        <f ca="1">IF($F40&lt;&gt;"",IF($G$4="Recurso",VLOOKUP($E40,OFFSET('Definición técnica de imagenes'!$A$1,MATCH($G$5,'Definición técnica de imagenes'!$A$1:$A$104,0)-1,1,COUNTIF('Definición técnica de imagenes'!$A$3:$A$102,$G$5),5),5,FALSE),'Definición técnica de imagenes'!$F$16),"")</f>
        <v/>
      </c>
      <c r="H40" s="13" t="str">
        <f t="shared" ca="1" si="12"/>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9"/>
        <v/>
      </c>
      <c r="B41" s="62"/>
      <c r="C41" s="20" t="str">
        <f t="shared" si="10"/>
        <v/>
      </c>
      <c r="D41" s="63"/>
      <c r="E41" s="63"/>
      <c r="F41" s="13" t="str">
        <f t="shared" si="11"/>
        <v/>
      </c>
      <c r="G41" s="13" t="str">
        <f ca="1">IF($F41&lt;&gt;"",IF($G$4="Recurso",VLOOKUP($E41,OFFSET('Definición técnica de imagenes'!$A$1,MATCH($G$5,'Definición técnica de imagenes'!$A$1:$A$104,0)-1,1,COUNTIF('Definición técnica de imagenes'!$A$3:$A$102,$G$5),5),5,FALSE),'Definición técnica de imagenes'!$F$16),"")</f>
        <v/>
      </c>
      <c r="H41" s="13" t="str">
        <f t="shared" ca="1" si="12"/>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9"/>
        <v/>
      </c>
      <c r="B42" s="62"/>
      <c r="C42" s="20" t="str">
        <f t="shared" si="10"/>
        <v/>
      </c>
      <c r="D42" s="63"/>
      <c r="E42" s="63"/>
      <c r="F42" s="13" t="str">
        <f t="shared" si="11"/>
        <v/>
      </c>
      <c r="G42" s="13" t="str">
        <f ca="1">IF($F42&lt;&gt;"",IF($G$4="Recurso",VLOOKUP($E42,OFFSET('Definición técnica de imagenes'!$A$1,MATCH($G$5,'Definición técnica de imagenes'!$A$1:$A$104,0)-1,1,COUNTIF('Definición técnica de imagenes'!$A$3:$A$102,$G$5),5),5,FALSE),'Definición técnica de imagenes'!$F$16),"")</f>
        <v/>
      </c>
      <c r="H42" s="13" t="str">
        <f t="shared" ca="1" si="12"/>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ref="C43:C73" si="13">IF(OR(B43&lt;&gt;"",J43&lt;&gt;""),IF($G$4="Recurso",CONCATENATE($G$4," ",$G$5),$G$4),"")</f>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13"/>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13"/>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13"/>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13"/>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13"/>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13"/>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13"/>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4">IF(OR(B51&lt;&gt;"",J51&lt;&gt;""),CONCATENATE(LEFT(A50,3),IF(MID(A50,4,2)+1&lt;10,CONCATENATE("0",MID(A50,4,2)+1),MID(A50,4,2)+1)),"")</f>
        <v/>
      </c>
      <c r="B51" s="62"/>
      <c r="C51" s="20" t="str">
        <f t="shared" si="13"/>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4"/>
        <v/>
      </c>
      <c r="B52" s="62"/>
      <c r="C52" s="20" t="str">
        <f t="shared" si="13"/>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4"/>
        <v/>
      </c>
      <c r="B53" s="62"/>
      <c r="C53" s="20" t="str">
        <f t="shared" si="13"/>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4"/>
        <v/>
      </c>
      <c r="B54" s="62"/>
      <c r="C54" s="20" t="str">
        <f t="shared" si="13"/>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4"/>
        <v/>
      </c>
      <c r="B55" s="62"/>
      <c r="C55" s="20" t="str">
        <f t="shared" si="13"/>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4"/>
        <v/>
      </c>
      <c r="B56" s="62"/>
      <c r="C56" s="20" t="str">
        <f t="shared" si="13"/>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4"/>
        <v/>
      </c>
      <c r="B57" s="62"/>
      <c r="C57" s="20" t="str">
        <f t="shared" si="13"/>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4"/>
        <v/>
      </c>
      <c r="B58" s="62"/>
      <c r="C58" s="20" t="str">
        <f t="shared" si="13"/>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4"/>
        <v/>
      </c>
      <c r="B59" s="62"/>
      <c r="C59" s="20" t="str">
        <f t="shared" si="13"/>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4"/>
        <v/>
      </c>
      <c r="B60" s="62"/>
      <c r="C60" s="20" t="str">
        <f t="shared" si="13"/>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4"/>
        <v/>
      </c>
      <c r="B61" s="62"/>
      <c r="C61" s="20" t="str">
        <f t="shared" si="13"/>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4"/>
        <v/>
      </c>
      <c r="B62" s="62"/>
      <c r="C62" s="20" t="str">
        <f t="shared" si="13"/>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4"/>
        <v/>
      </c>
      <c r="B63" s="62"/>
      <c r="C63" s="20" t="str">
        <f t="shared" si="13"/>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4"/>
        <v/>
      </c>
      <c r="B64" s="62"/>
      <c r="C64" s="20" t="str">
        <f t="shared" si="13"/>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4"/>
        <v/>
      </c>
      <c r="B65" s="62"/>
      <c r="C65" s="20" t="str">
        <f t="shared" si="13"/>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4"/>
        <v/>
      </c>
      <c r="B66" s="62"/>
      <c r="C66" s="20" t="str">
        <f t="shared" si="13"/>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4"/>
        <v/>
      </c>
      <c r="B67" s="62"/>
      <c r="C67" s="20" t="str">
        <f t="shared" si="13"/>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4"/>
        <v/>
      </c>
      <c r="B68" s="62"/>
      <c r="C68" s="20" t="str">
        <f t="shared" si="13"/>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4"/>
        <v/>
      </c>
      <c r="B69" s="62"/>
      <c r="C69" s="20" t="str">
        <f t="shared" si="13"/>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4"/>
        <v/>
      </c>
      <c r="B70" s="62"/>
      <c r="C70" s="20" t="str">
        <f t="shared" si="13"/>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4"/>
        <v/>
      </c>
      <c r="B71" s="62"/>
      <c r="C71" s="20" t="str">
        <f t="shared" si="13"/>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4"/>
        <v/>
      </c>
      <c r="B72" s="62"/>
      <c r="C72" s="20" t="str">
        <f t="shared" si="13"/>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4"/>
        <v/>
      </c>
      <c r="B73" s="62"/>
      <c r="C73" s="20" t="str">
        <f t="shared" si="13"/>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4"/>
        <v/>
      </c>
      <c r="B74" s="62"/>
      <c r="C74" s="20" t="str">
        <f t="shared" ref="C74:C105" si="15">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4"/>
        <v/>
      </c>
      <c r="B75" s="62"/>
      <c r="C75" s="20" t="str">
        <f t="shared" si="15"/>
        <v/>
      </c>
      <c r="D75" s="63"/>
      <c r="E75" s="63"/>
      <c r="F75" s="13" t="str">
        <f t="shared" ref="F75:F108" si="16">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7">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4"/>
        <v/>
      </c>
      <c r="B76" s="62"/>
      <c r="C76" s="20" t="str">
        <f t="shared" si="15"/>
        <v/>
      </c>
      <c r="D76" s="63"/>
      <c r="E76" s="63"/>
      <c r="F76" s="13" t="str">
        <f t="shared" si="16"/>
        <v/>
      </c>
      <c r="G76" s="13" t="str">
        <f ca="1">IF($F76&lt;&gt;"",IF($G$4="Recurso",VLOOKUP($E76,OFFSET('Definición técnica de imagenes'!$A$1,MATCH($G$5,'Definición técnica de imagenes'!$A$1:$A$104,0)-1,1,COUNTIF('Definición técnica de imagenes'!$A$3:$A$102,$G$5),5),5,FALSE),'Definición técnica de imagenes'!$F$16),"")</f>
        <v/>
      </c>
      <c r="H76" s="13" t="str">
        <f t="shared" ca="1" si="17"/>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4"/>
        <v/>
      </c>
      <c r="B77" s="62"/>
      <c r="C77" s="20" t="str">
        <f t="shared" si="15"/>
        <v/>
      </c>
      <c r="D77" s="63"/>
      <c r="E77" s="63"/>
      <c r="F77" s="13" t="str">
        <f t="shared" si="16"/>
        <v/>
      </c>
      <c r="G77" s="13" t="str">
        <f ca="1">IF($F77&lt;&gt;"",IF($G$4="Recurso",VLOOKUP($E77,OFFSET('Definición técnica de imagenes'!$A$1,MATCH($G$5,'Definición técnica de imagenes'!$A$1:$A$104,0)-1,1,COUNTIF('Definición técnica de imagenes'!$A$3:$A$102,$G$5),5),5,FALSE),'Definición técnica de imagenes'!$F$16),"")</f>
        <v/>
      </c>
      <c r="H77" s="13" t="str">
        <f t="shared" ca="1" si="17"/>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4"/>
        <v/>
      </c>
      <c r="B78" s="62"/>
      <c r="C78" s="20" t="str">
        <f t="shared" si="15"/>
        <v/>
      </c>
      <c r="D78" s="63"/>
      <c r="E78" s="63"/>
      <c r="F78" s="13" t="str">
        <f t="shared" si="16"/>
        <v/>
      </c>
      <c r="G78" s="13" t="str">
        <f ca="1">IF($F78&lt;&gt;"",IF($G$4="Recurso",VLOOKUP($E78,OFFSET('Definición técnica de imagenes'!$A$1,MATCH($G$5,'Definición técnica de imagenes'!$A$1:$A$104,0)-1,1,COUNTIF('Definición técnica de imagenes'!$A$3:$A$102,$G$5),5),5,FALSE),'Definición técnica de imagenes'!$F$16),"")</f>
        <v/>
      </c>
      <c r="H78" s="13" t="str">
        <f t="shared" ca="1" si="17"/>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4"/>
        <v/>
      </c>
      <c r="B79" s="62"/>
      <c r="C79" s="20" t="str">
        <f t="shared" si="15"/>
        <v/>
      </c>
      <c r="D79" s="63"/>
      <c r="E79" s="63"/>
      <c r="F79" s="13" t="str">
        <f t="shared" si="16"/>
        <v/>
      </c>
      <c r="G79" s="13" t="str">
        <f ca="1">IF($F79&lt;&gt;"",IF($G$4="Recurso",VLOOKUP($E79,OFFSET('Definición técnica de imagenes'!$A$1,MATCH($G$5,'Definición técnica de imagenes'!$A$1:$A$104,0)-1,1,COUNTIF('Definición técnica de imagenes'!$A$3:$A$102,$G$5),5),5,FALSE),'Definición técnica de imagenes'!$F$16),"")</f>
        <v/>
      </c>
      <c r="H79" s="13" t="str">
        <f t="shared" ca="1" si="17"/>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4"/>
        <v/>
      </c>
      <c r="B80" s="62"/>
      <c r="C80" s="20" t="str">
        <f t="shared" si="15"/>
        <v/>
      </c>
      <c r="D80" s="63"/>
      <c r="E80" s="63"/>
      <c r="F80" s="13" t="str">
        <f t="shared" si="16"/>
        <v/>
      </c>
      <c r="G80" s="13" t="str">
        <f ca="1">IF($F80&lt;&gt;"",IF($G$4="Recurso",VLOOKUP($E80,OFFSET('Definición técnica de imagenes'!$A$1,MATCH($G$5,'Definición técnica de imagenes'!$A$1:$A$104,0)-1,1,COUNTIF('Definición técnica de imagenes'!$A$3:$A$102,$G$5),5),5,FALSE),'Definición técnica de imagenes'!$F$16),"")</f>
        <v/>
      </c>
      <c r="H80" s="13" t="str">
        <f t="shared" ca="1" si="17"/>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4"/>
        <v/>
      </c>
      <c r="B81" s="62"/>
      <c r="C81" s="20" t="str">
        <f t="shared" si="15"/>
        <v/>
      </c>
      <c r="D81" s="63"/>
      <c r="E81" s="63"/>
      <c r="F81" s="13" t="str">
        <f t="shared" si="16"/>
        <v/>
      </c>
      <c r="G81" s="13" t="str">
        <f ca="1">IF($F81&lt;&gt;"",IF($G$4="Recurso",VLOOKUP($E81,OFFSET('Definición técnica de imagenes'!$A$1,MATCH($G$5,'Definición técnica de imagenes'!$A$1:$A$104,0)-1,1,COUNTIF('Definición técnica de imagenes'!$A$3:$A$102,$G$5),5),5,FALSE),'Definición técnica de imagenes'!$F$16),"")</f>
        <v/>
      </c>
      <c r="H81" s="13" t="str">
        <f t="shared" ca="1" si="17"/>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4"/>
        <v/>
      </c>
      <c r="B82" s="62"/>
      <c r="C82" s="20" t="str">
        <f t="shared" si="15"/>
        <v/>
      </c>
      <c r="D82" s="63"/>
      <c r="E82" s="63"/>
      <c r="F82" s="13" t="str">
        <f t="shared" si="16"/>
        <v/>
      </c>
      <c r="G82" s="13" t="str">
        <f ca="1">IF($F82&lt;&gt;"",IF($G$4="Recurso",VLOOKUP($E82,OFFSET('Definición técnica de imagenes'!$A$1,MATCH($G$5,'Definición técnica de imagenes'!$A$1:$A$104,0)-1,1,COUNTIF('Definición técnica de imagenes'!$A$3:$A$102,$G$5),5),5,FALSE),'Definición técnica de imagenes'!$F$16),"")</f>
        <v/>
      </c>
      <c r="H82" s="13" t="str">
        <f t="shared" ca="1" si="17"/>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8">IF(OR(B83&lt;&gt;"",J83&lt;&gt;""),CONCATENATE(LEFT(A82,3),IF(MID(A82,4,2)+1&lt;10,CONCATENATE("0",MID(A82,4,2)+1),MID(A82,4,2)+1)),"")</f>
        <v/>
      </c>
      <c r="B83" s="62"/>
      <c r="C83" s="20" t="str">
        <f t="shared" si="15"/>
        <v/>
      </c>
      <c r="D83" s="63"/>
      <c r="E83" s="63"/>
      <c r="F83" s="13" t="str">
        <f t="shared" si="16"/>
        <v/>
      </c>
      <c r="G83" s="13" t="str">
        <f ca="1">IF($F83&lt;&gt;"",IF($G$4="Recurso",VLOOKUP($E83,OFFSET('Definición técnica de imagenes'!$A$1,MATCH($G$5,'Definición técnica de imagenes'!$A$1:$A$104,0)-1,1,COUNTIF('Definición técnica de imagenes'!$A$3:$A$102,$G$5),5),5,FALSE),'Definición técnica de imagenes'!$F$16),"")</f>
        <v/>
      </c>
      <c r="H83" s="13" t="str">
        <f t="shared" ca="1" si="17"/>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8"/>
        <v/>
      </c>
      <c r="B84" s="62"/>
      <c r="C84" s="20" t="str">
        <f t="shared" si="15"/>
        <v/>
      </c>
      <c r="D84" s="63"/>
      <c r="E84" s="63"/>
      <c r="F84" s="13" t="str">
        <f t="shared" si="16"/>
        <v/>
      </c>
      <c r="G84" s="13" t="str">
        <f ca="1">IF($F84&lt;&gt;"",IF($G$4="Recurso",VLOOKUP($E84,OFFSET('Definición técnica de imagenes'!$A$1,MATCH($G$5,'Definición técnica de imagenes'!$A$1:$A$104,0)-1,1,COUNTIF('Definición técnica de imagenes'!$A$3:$A$102,$G$5),5),5,FALSE),'Definición técnica de imagenes'!$F$16),"")</f>
        <v/>
      </c>
      <c r="H84" s="13" t="str">
        <f t="shared" ca="1" si="17"/>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8"/>
        <v/>
      </c>
      <c r="B85" s="62"/>
      <c r="C85" s="20" t="str">
        <f t="shared" si="15"/>
        <v/>
      </c>
      <c r="D85" s="63"/>
      <c r="E85" s="63"/>
      <c r="F85" s="13" t="str">
        <f t="shared" si="16"/>
        <v/>
      </c>
      <c r="G85" s="13" t="str">
        <f ca="1">IF($F85&lt;&gt;"",IF($G$4="Recurso",VLOOKUP($E85,OFFSET('Definición técnica de imagenes'!$A$1,MATCH($G$5,'Definición técnica de imagenes'!$A$1:$A$104,0)-1,1,COUNTIF('Definición técnica de imagenes'!$A$3:$A$102,$G$5),5),5,FALSE),'Definición técnica de imagenes'!$F$16),"")</f>
        <v/>
      </c>
      <c r="H85" s="13" t="str">
        <f t="shared" ca="1" si="17"/>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8"/>
        <v/>
      </c>
      <c r="B86" s="62"/>
      <c r="C86" s="20" t="str">
        <f t="shared" si="15"/>
        <v/>
      </c>
      <c r="D86" s="63"/>
      <c r="E86" s="63"/>
      <c r="F86" s="13" t="str">
        <f t="shared" si="16"/>
        <v/>
      </c>
      <c r="G86" s="13" t="str">
        <f ca="1">IF($F86&lt;&gt;"",IF($G$4="Recurso",VLOOKUP($E86,OFFSET('Definición técnica de imagenes'!$A$1,MATCH($G$5,'Definición técnica de imagenes'!$A$1:$A$104,0)-1,1,COUNTIF('Definición técnica de imagenes'!$A$3:$A$102,$G$5),5),5,FALSE),'Definición técnica de imagenes'!$F$16),"")</f>
        <v/>
      </c>
      <c r="H86" s="13" t="str">
        <f t="shared" ca="1" si="17"/>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8"/>
        <v/>
      </c>
      <c r="B87" s="62"/>
      <c r="C87" s="20" t="str">
        <f t="shared" si="15"/>
        <v/>
      </c>
      <c r="D87" s="63"/>
      <c r="E87" s="63"/>
      <c r="F87" s="13" t="str">
        <f t="shared" si="16"/>
        <v/>
      </c>
      <c r="G87" s="13" t="str">
        <f ca="1">IF($F87&lt;&gt;"",IF($G$4="Recurso",VLOOKUP($E87,OFFSET('Definición técnica de imagenes'!$A$1,MATCH($G$5,'Definición técnica de imagenes'!$A$1:$A$104,0)-1,1,COUNTIF('Definición técnica de imagenes'!$A$3:$A$102,$G$5),5),5,FALSE),'Definición técnica de imagenes'!$F$16),"")</f>
        <v/>
      </c>
      <c r="H87" s="13" t="str">
        <f t="shared" ca="1" si="17"/>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8"/>
        <v/>
      </c>
      <c r="B88" s="62"/>
      <c r="C88" s="20" t="str">
        <f t="shared" si="15"/>
        <v/>
      </c>
      <c r="D88" s="63"/>
      <c r="E88" s="63"/>
      <c r="F88" s="13" t="str">
        <f t="shared" si="16"/>
        <v/>
      </c>
      <c r="G88" s="13" t="str">
        <f ca="1">IF($F88&lt;&gt;"",IF($G$4="Recurso",VLOOKUP($E88,OFFSET('Definición técnica de imagenes'!$A$1,MATCH($G$5,'Definición técnica de imagenes'!$A$1:$A$104,0)-1,1,COUNTIF('Definición técnica de imagenes'!$A$3:$A$102,$G$5),5),5,FALSE),'Definición técnica de imagenes'!$F$16),"")</f>
        <v/>
      </c>
      <c r="H88" s="13" t="str">
        <f t="shared" ca="1" si="17"/>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8"/>
        <v/>
      </c>
      <c r="B89" s="62"/>
      <c r="C89" s="20" t="str">
        <f t="shared" si="15"/>
        <v/>
      </c>
      <c r="D89" s="63"/>
      <c r="E89" s="63"/>
      <c r="F89" s="13" t="str">
        <f t="shared" si="16"/>
        <v/>
      </c>
      <c r="G89" s="13" t="str">
        <f ca="1">IF($F89&lt;&gt;"",IF($G$4="Recurso",VLOOKUP($E89,OFFSET('Definición técnica de imagenes'!$A$1,MATCH($G$5,'Definición técnica de imagenes'!$A$1:$A$104,0)-1,1,COUNTIF('Definición técnica de imagenes'!$A$3:$A$102,$G$5),5),5,FALSE),'Definición técnica de imagenes'!$F$16),"")</f>
        <v/>
      </c>
      <c r="H89" s="13" t="str">
        <f t="shared" ca="1" si="17"/>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8"/>
        <v/>
      </c>
      <c r="B90" s="62"/>
      <c r="C90" s="20" t="str">
        <f t="shared" si="15"/>
        <v/>
      </c>
      <c r="D90" s="63"/>
      <c r="E90" s="63"/>
      <c r="F90" s="13" t="str">
        <f t="shared" si="16"/>
        <v/>
      </c>
      <c r="G90" s="13" t="str">
        <f ca="1">IF($F90&lt;&gt;"",IF($G$4="Recurso",VLOOKUP($E90,OFFSET('Definición técnica de imagenes'!$A$1,MATCH($G$5,'Definición técnica de imagenes'!$A$1:$A$104,0)-1,1,COUNTIF('Definición técnica de imagenes'!$A$3:$A$102,$G$5),5),5,FALSE),'Definición técnica de imagenes'!$F$16),"")</f>
        <v/>
      </c>
      <c r="H90" s="13" t="str">
        <f t="shared" ca="1" si="17"/>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8"/>
        <v/>
      </c>
      <c r="B91" s="62"/>
      <c r="C91" s="20" t="str">
        <f t="shared" si="15"/>
        <v/>
      </c>
      <c r="D91" s="63"/>
      <c r="E91" s="63"/>
      <c r="F91" s="13" t="str">
        <f t="shared" si="16"/>
        <v/>
      </c>
      <c r="G91" s="13" t="str">
        <f ca="1">IF($F91&lt;&gt;"",IF($G$4="Recurso",VLOOKUP($E91,OFFSET('Definición técnica de imagenes'!$A$1,MATCH($G$5,'Definición técnica de imagenes'!$A$1:$A$104,0)-1,1,COUNTIF('Definición técnica de imagenes'!$A$3:$A$102,$G$5),5),5,FALSE),'Definición técnica de imagenes'!$F$16),"")</f>
        <v/>
      </c>
      <c r="H91" s="13" t="str">
        <f t="shared" ca="1" si="17"/>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8"/>
        <v/>
      </c>
      <c r="B92" s="62"/>
      <c r="C92" s="20" t="str">
        <f t="shared" si="15"/>
        <v/>
      </c>
      <c r="D92" s="63"/>
      <c r="E92" s="63"/>
      <c r="F92" s="13" t="str">
        <f t="shared" si="16"/>
        <v/>
      </c>
      <c r="G92" s="13" t="str">
        <f ca="1">IF($F92&lt;&gt;"",IF($G$4="Recurso",VLOOKUP($E92,OFFSET('Definición técnica de imagenes'!$A$1,MATCH($G$5,'Definición técnica de imagenes'!$A$1:$A$104,0)-1,1,COUNTIF('Definición técnica de imagenes'!$A$3:$A$102,$G$5),5),5,FALSE),'Definición técnica de imagenes'!$F$16),"")</f>
        <v/>
      </c>
      <c r="H92" s="13" t="str">
        <f t="shared" ca="1" si="17"/>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8"/>
        <v/>
      </c>
      <c r="B93" s="62"/>
      <c r="C93" s="20" t="str">
        <f t="shared" si="15"/>
        <v/>
      </c>
      <c r="D93" s="63"/>
      <c r="E93" s="63"/>
      <c r="F93" s="13" t="str">
        <f t="shared" si="16"/>
        <v/>
      </c>
      <c r="G93" s="13" t="str">
        <f ca="1">IF($F93&lt;&gt;"",IF($G$4="Recurso",VLOOKUP($E93,OFFSET('Definición técnica de imagenes'!$A$1,MATCH($G$5,'Definición técnica de imagenes'!$A$1:$A$104,0)-1,1,COUNTIF('Definición técnica de imagenes'!$A$3:$A$102,$G$5),5),5,FALSE),'Definición técnica de imagenes'!$F$16),"")</f>
        <v/>
      </c>
      <c r="H93" s="13" t="str">
        <f t="shared" ca="1" si="17"/>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8"/>
        <v/>
      </c>
      <c r="B94" s="62"/>
      <c r="C94" s="20" t="str">
        <f t="shared" si="15"/>
        <v/>
      </c>
      <c r="D94" s="63"/>
      <c r="E94" s="63"/>
      <c r="F94" s="13" t="str">
        <f t="shared" si="16"/>
        <v/>
      </c>
      <c r="G94" s="13" t="str">
        <f ca="1">IF($F94&lt;&gt;"",IF($G$4="Recurso",VLOOKUP($E94,OFFSET('Definición técnica de imagenes'!$A$1,MATCH($G$5,'Definición técnica de imagenes'!$A$1:$A$104,0)-1,1,COUNTIF('Definición técnica de imagenes'!$A$3:$A$102,$G$5),5),5,FALSE),'Definición técnica de imagenes'!$F$16),"")</f>
        <v/>
      </c>
      <c r="H94" s="13" t="str">
        <f t="shared" ca="1" si="17"/>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8"/>
        <v/>
      </c>
      <c r="B95" s="62"/>
      <c r="C95" s="20" t="str">
        <f t="shared" si="15"/>
        <v/>
      </c>
      <c r="D95" s="63"/>
      <c r="E95" s="63"/>
      <c r="F95" s="13" t="str">
        <f t="shared" si="16"/>
        <v/>
      </c>
      <c r="G95" s="13" t="str">
        <f ca="1">IF($F95&lt;&gt;"",IF($G$4="Recurso",VLOOKUP($E95,OFFSET('Definición técnica de imagenes'!$A$1,MATCH($G$5,'Definición técnica de imagenes'!$A$1:$A$104,0)-1,1,COUNTIF('Definición técnica de imagenes'!$A$3:$A$102,$G$5),5),5,FALSE),'Definición técnica de imagenes'!$F$16),"")</f>
        <v/>
      </c>
      <c r="H95" s="13" t="str">
        <f t="shared" ca="1" si="17"/>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8"/>
        <v/>
      </c>
      <c r="B96" s="62"/>
      <c r="C96" s="20" t="str">
        <f t="shared" si="15"/>
        <v/>
      </c>
      <c r="D96" s="63"/>
      <c r="E96" s="63"/>
      <c r="F96" s="13" t="str">
        <f t="shared" si="16"/>
        <v/>
      </c>
      <c r="G96" s="13" t="str">
        <f ca="1">IF($F96&lt;&gt;"",IF($G$4="Recurso",VLOOKUP($E96,OFFSET('Definición técnica de imagenes'!$A$1,MATCH($G$5,'Definición técnica de imagenes'!$A$1:$A$104,0)-1,1,COUNTIF('Definición técnica de imagenes'!$A$3:$A$102,$G$5),5),5,FALSE),'Definición técnica de imagenes'!$F$16),"")</f>
        <v/>
      </c>
      <c r="H96" s="13" t="str">
        <f t="shared" ca="1" si="17"/>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8"/>
        <v/>
      </c>
      <c r="B97" s="62"/>
      <c r="C97" s="20" t="str">
        <f t="shared" si="15"/>
        <v/>
      </c>
      <c r="D97" s="63"/>
      <c r="E97" s="63"/>
      <c r="F97" s="13" t="str">
        <f t="shared" si="16"/>
        <v/>
      </c>
      <c r="G97" s="13" t="str">
        <f ca="1">IF($F97&lt;&gt;"",IF($G$4="Recurso",VLOOKUP($E97,OFFSET('Definición técnica de imagenes'!$A$1,MATCH($G$5,'Definición técnica de imagenes'!$A$1:$A$104,0)-1,1,COUNTIF('Definición técnica de imagenes'!$A$3:$A$102,$G$5),5),5,FALSE),'Definición técnica de imagenes'!$F$16),"")</f>
        <v/>
      </c>
      <c r="H97" s="13" t="str">
        <f t="shared" ca="1" si="17"/>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8"/>
        <v/>
      </c>
      <c r="B98" s="62"/>
      <c r="C98" s="20" t="str">
        <f t="shared" si="15"/>
        <v/>
      </c>
      <c r="D98" s="63"/>
      <c r="E98" s="63"/>
      <c r="F98" s="13" t="str">
        <f t="shared" si="16"/>
        <v/>
      </c>
      <c r="G98" s="13" t="str">
        <f ca="1">IF($F98&lt;&gt;"",IF($G$4="Recurso",VLOOKUP($E98,OFFSET('Definición técnica de imagenes'!$A$1,MATCH($G$5,'Definición técnica de imagenes'!$A$1:$A$104,0)-1,1,COUNTIF('Definición técnica de imagenes'!$A$3:$A$102,$G$5),5),5,FALSE),'Definición técnica de imagenes'!$F$16),"")</f>
        <v/>
      </c>
      <c r="H98" s="13" t="str">
        <f t="shared" ca="1" si="17"/>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8"/>
        <v/>
      </c>
      <c r="B99" s="62"/>
      <c r="C99" s="20" t="str">
        <f t="shared" si="15"/>
        <v/>
      </c>
      <c r="D99" s="63"/>
      <c r="E99" s="63"/>
      <c r="F99" s="13" t="str">
        <f t="shared" si="16"/>
        <v/>
      </c>
      <c r="G99" s="13" t="str">
        <f ca="1">IF($F99&lt;&gt;"",IF($G$4="Recurso",VLOOKUP($E99,OFFSET('Definición técnica de imagenes'!$A$1,MATCH($G$5,'Definición técnica de imagenes'!$A$1:$A$104,0)-1,1,COUNTIF('Definición técnica de imagenes'!$A$3:$A$102,$G$5),5),5,FALSE),'Definición técnica de imagenes'!$F$16),"")</f>
        <v/>
      </c>
      <c r="H99" s="13" t="str">
        <f t="shared" ca="1" si="17"/>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8"/>
        <v/>
      </c>
      <c r="B100" s="62"/>
      <c r="C100" s="20" t="str">
        <f t="shared" si="15"/>
        <v/>
      </c>
      <c r="D100" s="63"/>
      <c r="E100" s="63"/>
      <c r="F100" s="13" t="str">
        <f t="shared" si="16"/>
        <v/>
      </c>
      <c r="G100" s="13" t="str">
        <f ca="1">IF($F100&lt;&gt;"",IF($G$4="Recurso",VLOOKUP($E100,OFFSET('Definición técnica de imagenes'!$A$1,MATCH($G$5,'Definición técnica de imagenes'!$A$1:$A$104,0)-1,1,COUNTIF('Definición técnica de imagenes'!$A$3:$A$102,$G$5),5),5,FALSE),'Definición técnica de imagenes'!$F$16),"")</f>
        <v/>
      </c>
      <c r="H100" s="13" t="str">
        <f t="shared" ca="1" si="17"/>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8"/>
        <v/>
      </c>
      <c r="B101" s="62"/>
      <c r="C101" s="20" t="str">
        <f t="shared" si="15"/>
        <v/>
      </c>
      <c r="D101" s="63"/>
      <c r="E101" s="63"/>
      <c r="F101" s="13" t="str">
        <f t="shared" si="16"/>
        <v/>
      </c>
      <c r="G101" s="13" t="str">
        <f ca="1">IF($F101&lt;&gt;"",IF($G$4="Recurso",VLOOKUP($E101,OFFSET('Definición técnica de imagenes'!$A$1,MATCH($G$5,'Definición técnica de imagenes'!$A$1:$A$104,0)-1,1,COUNTIF('Definición técnica de imagenes'!$A$3:$A$102,$G$5),5),5,FALSE),'Definición técnica de imagenes'!$F$16),"")</f>
        <v/>
      </c>
      <c r="H101" s="13" t="str">
        <f t="shared" ca="1" si="17"/>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8"/>
        <v/>
      </c>
      <c r="B102" s="62"/>
      <c r="C102" s="20" t="str">
        <f t="shared" si="15"/>
        <v/>
      </c>
      <c r="D102" s="63"/>
      <c r="E102" s="63"/>
      <c r="F102" s="13" t="str">
        <f t="shared" si="16"/>
        <v/>
      </c>
      <c r="G102" s="13" t="str">
        <f ca="1">IF($F102&lt;&gt;"",IF($G$4="Recurso",VLOOKUP($E102,OFFSET('Definición técnica de imagenes'!$A$1,MATCH($G$5,'Definición técnica de imagenes'!$A$1:$A$104,0)-1,1,COUNTIF('Definición técnica de imagenes'!$A$3:$A$102,$G$5),5),5,FALSE),'Definición técnica de imagenes'!$F$16),"")</f>
        <v/>
      </c>
      <c r="H102" s="13" t="str">
        <f t="shared" ca="1" si="17"/>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8"/>
        <v/>
      </c>
      <c r="B103" s="62"/>
      <c r="C103" s="20" t="str">
        <f t="shared" si="15"/>
        <v/>
      </c>
      <c r="D103" s="63"/>
      <c r="E103" s="63"/>
      <c r="F103" s="13" t="str">
        <f t="shared" si="16"/>
        <v/>
      </c>
      <c r="G103" s="13" t="str">
        <f ca="1">IF($F103&lt;&gt;"",IF($G$4="Recurso",VLOOKUP($E103,OFFSET('Definición técnica de imagenes'!$A$1,MATCH($G$5,'Definición técnica de imagenes'!$A$1:$A$104,0)-1,1,COUNTIF('Definición técnica de imagenes'!$A$3:$A$102,$G$5),5),5,FALSE),'Definición técnica de imagenes'!$F$16),"")</f>
        <v/>
      </c>
      <c r="H103" s="13" t="str">
        <f t="shared" ca="1" si="17"/>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8"/>
        <v/>
      </c>
      <c r="B104" s="62"/>
      <c r="C104" s="20" t="str">
        <f t="shared" si="15"/>
        <v/>
      </c>
      <c r="D104" s="63"/>
      <c r="E104" s="63"/>
      <c r="F104" s="13" t="str">
        <f t="shared" si="16"/>
        <v/>
      </c>
      <c r="G104" s="13" t="str">
        <f ca="1">IF($F104&lt;&gt;"",IF($G$4="Recurso",VLOOKUP($E104,OFFSET('Definición técnica de imagenes'!$A$1,MATCH($G$5,'Definición técnica de imagenes'!$A$1:$A$104,0)-1,1,COUNTIF('Definición técnica de imagenes'!$A$3:$A$102,$G$5),5),5,FALSE),'Definición técnica de imagenes'!$F$16),"")</f>
        <v/>
      </c>
      <c r="H104" s="13" t="str">
        <f t="shared" ca="1" si="17"/>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8"/>
        <v/>
      </c>
      <c r="B105" s="62"/>
      <c r="C105" s="20" t="str">
        <f t="shared" si="15"/>
        <v/>
      </c>
      <c r="D105" s="63"/>
      <c r="E105" s="63"/>
      <c r="F105" s="13" t="str">
        <f t="shared" si="16"/>
        <v/>
      </c>
      <c r="G105" s="13" t="str">
        <f ca="1">IF($F105&lt;&gt;"",IF($G$4="Recurso",VLOOKUP($E105,OFFSET('Definición técnica de imagenes'!$A$1,MATCH($G$5,'Definición técnica de imagenes'!$A$1:$A$104,0)-1,1,COUNTIF('Definición técnica de imagenes'!$A$3:$A$102,$G$5),5),5,FALSE),'Definición técnica de imagenes'!$F$16),"")</f>
        <v/>
      </c>
      <c r="H105" s="13" t="str">
        <f t="shared" ca="1" si="17"/>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8"/>
        <v/>
      </c>
      <c r="B106" s="62"/>
      <c r="C106" s="20" t="str">
        <f>IF(OR(B106&lt;&gt;"",J106&lt;&gt;""),IF($G$4="Recurso",CONCATENATE($G$4," ",$G$5),$G$4),"")</f>
        <v/>
      </c>
      <c r="D106" s="63"/>
      <c r="E106" s="63"/>
      <c r="F106" s="13" t="str">
        <f t="shared" si="16"/>
        <v/>
      </c>
      <c r="G106" s="13" t="str">
        <f ca="1">IF($F106&lt;&gt;"",IF($G$4="Recurso",VLOOKUP($E106,OFFSET('Definición técnica de imagenes'!$A$1,MATCH($G$5,'Definición técnica de imagenes'!$A$1:$A$104,0)-1,1,COUNTIF('Definición técnica de imagenes'!$A$3:$A$102,$G$5),5),5,FALSE),'Definición técnica de imagenes'!$F$16),"")</f>
        <v/>
      </c>
      <c r="H106" s="13" t="str">
        <f t="shared" ca="1" si="17"/>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8"/>
        <v/>
      </c>
      <c r="B107" s="62"/>
      <c r="C107" s="20" t="str">
        <f>IF(OR(B107&lt;&gt;"",J107&lt;&gt;""),IF($G$4="Recurso",CONCATENATE($G$4," ",$G$5),$G$4),"")</f>
        <v/>
      </c>
      <c r="D107" s="63"/>
      <c r="E107" s="63"/>
      <c r="F107" s="13" t="str">
        <f t="shared" si="16"/>
        <v/>
      </c>
      <c r="G107" s="13" t="str">
        <f ca="1">IF($F107&lt;&gt;"",IF($G$4="Recurso",VLOOKUP($E107,OFFSET('Definición técnica de imagenes'!$A$1,MATCH($G$5,'Definición técnica de imagenes'!$A$1:$A$104,0)-1,1,COUNTIF('Definición técnica de imagenes'!$A$3:$A$102,$G$5),5),5,FALSE),'Definición técnica de imagenes'!$F$16),"")</f>
        <v/>
      </c>
      <c r="H107" s="13" t="str">
        <f t="shared" ca="1" si="17"/>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8"/>
        <v/>
      </c>
      <c r="B108" s="62"/>
      <c r="C108" s="20" t="str">
        <f>IF(OR(B108&lt;&gt;"",J108&lt;&gt;""),IF($G$4="Recurso",CONCATENATE($G$4," ",$G$5),$G$4),"")</f>
        <v/>
      </c>
      <c r="D108" s="63"/>
      <c r="E108" s="63"/>
      <c r="F108" s="13" t="str">
        <f t="shared" si="16"/>
        <v/>
      </c>
      <c r="G108" s="13" t="str">
        <f ca="1">IF($F108&lt;&gt;"",IF($G$4="Recurso",VLOOKUP($E108,OFFSET('Definición técnica de imagenes'!$A$1,MATCH($G$5,'Definición técnica de imagenes'!$A$1:$A$104,0)-1,1,COUNTIF('Definición técnica de imagenes'!$A$3:$A$102,$G$5),5),5,FALSE),'Definición técnica de imagenes'!$F$16),"")</f>
        <v/>
      </c>
      <c r="H108" s="13" t="str">
        <f t="shared" ca="1" si="17"/>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2016-03-13T01:44:43Z</dcterms:modified>
</cp:coreProperties>
</file>