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1880" windowHeight="135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<sst xmlns="http://schemas.openxmlformats.org/spreadsheetml/2006/main" count="384" uniqueCount="201">
  <si>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</si>
  <si>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</si>
  <si>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</si>
  <si>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</si>
  <si>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</si>
  <si>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</si>
  <si>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</si>
  <si>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</si>
  <si>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</si>
  <si>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</si>
  <si>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</si>
  <si>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</si>
  <si>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</si>
  <si>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</si>
  <si>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</si>
  <si>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</si>
  <si>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</si>
  <si>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</si>
  <si>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</si>
  <si>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</si>
  <si>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</si>
  <si>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</si>
  <si>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</si>
  <si>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</si>
  <si>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</si>
  <si>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</si>
  <si>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</si>
  <si>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</si>
  <si>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</si>
  <si>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</si>
  <si>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</si>
  <si>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</si>
  <si>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</si>
  <si>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</si>
  <si>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</si>
  <si>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</si>
  <si>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</si>
  <si>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</si>
  <si>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</si>
  <si>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</si>
  <si>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</si>
  <si>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</si>
  <si>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</si>
  <si>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</si>
  <si>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</si>
  <si>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</si>
  <si>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</si>
  <si>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</si>
  <si>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</si>
  <si>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</si>
  <si>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</si>
  <si>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</si>
  <si>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</si>
  <si>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</si>
  <si>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</si>
  <si>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</si>
  <si>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</si>
  <si>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</si>
  <si>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</si>
  <si>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</si>
  <si>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</si>
  <si>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</si>
  <si>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</si>
  <si>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</si>
  <si>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</si>
  <si>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</si>
  <si>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</si>
  <si>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</si>
  <si>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</si>
  <si>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</si>
  <si>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</si>
  <si>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</si>
  <si>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</si>
  <si>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</si>
  <si>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</si>
  <si>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</si>
  <si>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</si>
  <si>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</si>
  <si>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</si>
  <si>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</si>
  <si>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</si>
  <si>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</si>
  <si>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</si>
  <si>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</si>
  <si>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</si>
  <si>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</si>
  <si>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</si>
  <si>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</si>
  <si>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</si>
  <si>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</si>
  <si>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</si>
  <si>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</si>
  <si>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</si>
  <si>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</si>
  <si>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</si>
  <si>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</si>
  <si>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</si>
  <si>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</si>
  <si>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</si>
  <si>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</si>
  <si>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</si>
  <si>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</si>
  <si>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</si>
  <si>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</si>
  <si>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</si>
  <si>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</si>
  <si>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</si>
  <si>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</si>
  <si>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</si>
  <si>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</si>
  <si>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</si>
  <si>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</si>
  <si>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</si>
  <si>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</si>
  <si>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</si>
  <si>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</si>
  <si>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</si>
  <si>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</si>
  <si>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</si>
  <si>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</si>
  <si>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</si>
  <si>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</si>
  <si>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</si>
  <si>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</si>
  <si>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</si>
  <si>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</si>
  <si>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</si>
  <si>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</si>
  <si>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</si>
  <si>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</si>
  <si>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</si>
  <si>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</si>
  <si>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</si>
  <si>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</si>
  <si>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</si>
  <si>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</si>
  <si>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</si>
  <si>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</si>
  <si>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</si>
  <si>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</si>
  <si>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</si>
  <si>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</si>
  <si>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</si>
  <si>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</si>
  <si>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</si>
  <si>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</si>
  <si>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</si>
  <si>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</si>
  <si>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</si>
  <si>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</si>
  <si>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</si>
  <si>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</si>
  <si>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</si>
  <si>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</si>
  <si>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</si>
  <si>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</si>
  <si>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</si>
  <si>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</si>
  <si>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</si>
  <si>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</si>
  <si>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</si>
  <si>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</si>
  <si>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</si>
  <si>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</si>
  <si>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</si>
  <si>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</si>
  <si>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</si>
  <si>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</si>
  <si>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</si>
  <si>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</si>
  <si>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</si>
  <si>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</si>
  <si>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</si>
  <si>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</si>
  <si>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</si>
  <si>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</si>
  <si>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</si>
  <si>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</si>
  <si>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</si>
  <si>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</si>
  <si>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</si>
  <si>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</si>
  <si>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</si>
  <si>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</si>
  <si>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</si>
  <si>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</si>
  <si>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</si>
  <si>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LE_09_05_REC220</t>
  </si>
  <si>
    <t>EL INFORME CIENTÍFICO</t>
  </si>
  <si>
    <t>MARCO CARDONA</t>
  </si>
  <si>
    <t>Fotografía</t>
  </si>
  <si>
    <t>Vendedor de carros con su cliente</t>
  </si>
  <si>
    <t>FAVOR INTERVENIR CON EL SIGUIENTE BOCADILLO PARA EL VENDEDOR: El modelo 2016 de 16 válvulas incluye alerón trasero NOTA: VA SIN PUNTO FINAL</t>
  </si>
  <si>
    <t>Pareja observando un producto en el supermercado</t>
  </si>
  <si>
    <t>FAVOR INTERVENIR LA IMAGEN CON GLOBOS DE TEXTO. PARA EL HOMBRE: ¿Qué aditivos tiene? PARA LA MUJER: Nitratos acidulante fosfato gluten y natamicina.</t>
  </si>
  <si>
    <t>Doctora y paciente</t>
  </si>
  <si>
    <t>FAVOR INTERVENIR CON BOCADILLO PARA LA DOCTORA CON EL SIGUIENTE TEXTO: Fractura de clavícula, acromion y húmero, señor Ruiz.</t>
  </si>
  <si>
    <t>HOMBRE DESESPERADO EN FONDO OSCURO</t>
  </si>
  <si>
    <t>FAVOR PONER EL SIGUIENTE TEXTO COMO SI FUERA UNA ESPECIE DE MEME EN EL QUE SE CITA UNA FRASE TEXTUAL DE UN AUTOR: Sus enemigos se burlaban de él; su reputación estaba por los suelos. Las ollas, perdidas del todo.  Joseph Conrad, Lord Jim. NOTA 1: LA CITA VA ARRIBA. NOTA 2: EL NOMBRE DEL AUTOR VA CON UN SALTO DE PÁRRAFO. NOTA 3: EL TÍTULO DEL LIBRO VA JUNTO AL NOMBRE DEL AUTOR Y EN ITÁLICAS.</t>
  </si>
  <si>
    <t>Profesora impartiendo clase a niños.</t>
  </si>
  <si>
    <t>FAVOR UBICAR EL SIGUINTE GLOBO DE TEXTO PARA LA PROFESORA: Hallen la hipotenusa el cateto O y el cateto A niños.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</si>
</sst>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4" activePane="bottomLeft" state="frozen"/>
      <selection pane="bottomLeft" activeCell="K15" sqref="K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M6A</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42433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189</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81" customHeight="1">
      <c r="A10" s="12" t="str">
        <f>IF(OR(B10&lt;&gt;"",J10&lt;&gt;""),"IMG01","")</f>
        <v>IMG01</v>
      </c>
      <c r="B10" s="62">
        <v>294459590</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LE_09_05_REC220_IMG01n.png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LE_09_05_REC220_IMG01a.png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192</v>
      </c>
      <c r="O10" s="2" t="str">
        <f>'Definición técnica de imagenes'!A12</f>
        <v>M12D</v>
      </c>
    </row>
    <row r="11" spans="1:16" s="11" customFormat="1" ht="74" customHeight="1">
      <c r="A11" s="12" t="str">
        <f t="shared" ref="A11:A18" si="3">IF(OR(B11&lt;&gt;"",J11&lt;&gt;""),CONCATENATE(LEFT(A10,3),IF(MID(A10,4,2)+1&lt;10,CONCATENATE("0",MID(A10,4,2)+1))),"")</f>
        <v>IMG02</v>
      </c>
      <c r="B11" s="62">
        <v>259495583</v>
      </c>
      <c r="C11" s="20" t="str">
        <f t="shared" si="0"/>
        <v>Recurso M6A</v>
      </c>
      <c r="D11" s="63" t="s">
        <v>190</v>
      </c>
      <c r="E11" s="63" t="s">
        <v>155</v>
      </c>
      <c r="F11" s="13" t="str">
        <f t="shared" ref="F11:F74" ca="1" si="4">IF(OR(B11&lt;&gt;"",J11&lt;&gt;""),CONCATENATE($C$7,"_",$A11,IF($G$4="Cuaderno de Estudio","_small",CONCATENATE(IF(I11="","","n"),IF(LEFT($G$5,1)="F",".jpg",".png")))),"")</f>
        <v>LE_09_05_REC220_IMG02n.png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LE_09_05_REC220_IMG02a.png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t="s">
        <v>194</v>
      </c>
      <c r="O11" s="2" t="str">
        <f>'Definición técnica de imagenes'!A13</f>
        <v>M101</v>
      </c>
    </row>
    <row r="12" spans="1:16" s="11" customFormat="1" ht="65">
      <c r="A12" s="12" t="str">
        <f t="shared" si="3"/>
        <v>IMG03</v>
      </c>
      <c r="B12" s="62">
        <v>111443774</v>
      </c>
      <c r="C12" s="20" t="str">
        <f t="shared" si="0"/>
        <v>Recurso M6A</v>
      </c>
      <c r="D12" s="63" t="s">
        <v>190</v>
      </c>
      <c r="E12" s="63" t="s">
        <v>155</v>
      </c>
      <c r="F12" s="13" t="str">
        <f t="shared" ca="1" si="4"/>
        <v>LE_09_05_REC220_IMG03n.png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LE_09_05_REC220_IMG03a.png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t="s">
        <v>196</v>
      </c>
      <c r="O12" s="2" t="str">
        <f>'Definición técnica de imagenes'!A18</f>
        <v>Diaporama F1</v>
      </c>
    </row>
    <row r="13" spans="1:16" s="11" customFormat="1" ht="174" customHeight="1">
      <c r="A13" s="12" t="str">
        <f t="shared" si="3"/>
        <v>IMG04</v>
      </c>
      <c r="B13" s="62">
        <v>139494050</v>
      </c>
      <c r="C13" s="20" t="str">
        <f t="shared" si="0"/>
        <v>Recurso M6A</v>
      </c>
      <c r="D13" s="63" t="s">
        <v>190</v>
      </c>
      <c r="E13" s="63" t="s">
        <v>155</v>
      </c>
      <c r="F13" s="13" t="str">
        <f t="shared" ca="1" si="4"/>
        <v>LE_09_05_REC220_IMG04n.png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LE_09_05_REC220_IMG04a.png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t="s">
        <v>198</v>
      </c>
      <c r="O13" s="2" t="str">
        <f>'Definición técnica de imagenes'!A19</f>
        <v>F4</v>
      </c>
    </row>
    <row r="14" spans="1:16" s="11" customFormat="1" ht="52">
      <c r="A14" s="12" t="str">
        <f t="shared" si="3"/>
        <v>IMG05</v>
      </c>
      <c r="B14" s="62">
        <v>167557697</v>
      </c>
      <c r="C14" s="20" t="str">
        <f t="shared" si="0"/>
        <v>Recurso M6A</v>
      </c>
      <c r="D14" s="63" t="s">
        <v>190</v>
      </c>
      <c r="E14" s="63" t="s">
        <v>155</v>
      </c>
      <c r="F14" s="13" t="str">
        <f t="shared" ca="1" si="4"/>
        <v>LE_09_05_REC220_IMG05n.png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LE_09_05_REC220_IMG05a.png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199</v>
      </c>
      <c r="K14" s="64" t="s">
        <v>200</v>
      </c>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2016-03-05T00:50:58Z</dcterms:modified>
</cp:coreProperties>
</file>