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4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8" i="1"/>
  <c r="A19" i="1"/>
  <c r="F19" i="1"/>
  <c r="G19" i="1"/>
  <c r="H19" i="1"/>
  <c r="F18" i="1"/>
  <c r="G18" i="1"/>
  <c r="H18" i="1"/>
  <c r="F17" i="1"/>
  <c r="G17" i="1"/>
  <c r="H17" i="1"/>
  <c r="F16" i="1"/>
  <c r="G16" i="1"/>
  <c r="H16" i="1"/>
  <c r="A14" i="1"/>
  <c r="A15" i="1"/>
  <c r="F15" i="1"/>
  <c r="G15" i="1"/>
  <c r="H15" i="1"/>
  <c r="F14" i="1"/>
  <c r="G14" i="1"/>
  <c r="H14" i="1"/>
  <c r="F13" i="1"/>
  <c r="G13" i="1"/>
  <c r="H13" i="1"/>
  <c r="A10" i="1"/>
  <c r="A11" i="1"/>
  <c r="A12"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A13" i="1"/>
  <c r="F10" i="1"/>
  <c r="G10" i="1"/>
  <c r="A16" i="1"/>
  <c r="A17"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<sst xmlns="http://schemas.openxmlformats.org/spreadsheetml/2006/main" count="373" uniqueCount="194">
  <si>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</si>
  <si>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</si>
  <si>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</si>
  <si>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</si>
  <si>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</si>
  <si>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</si>
  <si>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</si>
  <si>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</si>
  <si>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</si>
  <si>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</si>
  <si>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</si>
  <si>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</si>
  <si>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</si>
  <si>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</si>
  <si>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</si>
  <si>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</si>
  <si>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</si>
  <si>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</si>
  <si>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</si>
  <si>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</si>
  <si>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</si>
  <si>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</si>
  <si>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</si>
  <si>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</si>
  <si>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</si>
  <si>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</si>
  <si>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</si>
  <si>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</si>
  <si>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</si>
  <si>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</si>
  <si>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</si>
  <si>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</si>
  <si>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</si>
  <si>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</si>
  <si>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</si>
  <si>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</si>
  <si>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</si>
  <si>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</si>
  <si>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</si>
  <si>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</si>
  <si>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</si>
  <si>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</si>
  <si>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</si>
  <si>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</si>
  <si>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</si>
  <si>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</si>
  <si>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</si>
  <si>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</si>
  <si>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</si>
  <si>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</si>
  <si>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</si>
  <si>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</si>
  <si>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</si>
  <si>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</si>
  <si>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</si>
  <si>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</si>
  <si>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</si>
  <si>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</si>
  <si>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</si>
  <si>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</si>
  <si>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</si>
  <si>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</si>
  <si>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</si>
  <si>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</si>
  <si>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</si>
  <si>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</si>
  <si>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</si>
  <si>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</si>
  <si>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</si>
  <si>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</si>
  <si>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</si>
  <si>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</si>
  <si>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</si>
  <si>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</si>
  <si>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</si>
  <si>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</si>
  <si>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</si>
  <si>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</si>
  <si>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</si>
  <si>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</si>
  <si>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</si>
  <si>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</si>
  <si>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</si>
  <si>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</si>
  <si>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</si>
  <si>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</si>
  <si>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</si>
  <si>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</si>
  <si>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</si>
  <si>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</si>
  <si>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</si>
  <si>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</si>
  <si>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</si>
  <si>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</si>
  <si>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</si>
  <si>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</si>
  <si>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</si>
  <si>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</si>
  <si>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</si>
  <si>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</si>
  <si>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</si>
  <si>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</si>
  <si>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</si>
  <si>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</si>
  <si>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</si>
  <si>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</si>
  <si>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</si>
  <si>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</si>
  <si>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</si>
  <si>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</si>
  <si>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</si>
  <si>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</si>
  <si>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</si>
  <si>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</si>
  <si>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</si>
  <si>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</si>
  <si>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</si>
  <si>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</si>
  <si>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</si>
  <si>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</si>
  <si>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</si>
  <si>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</si>
  <si>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</si>
  <si>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</si>
  <si>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</si>
  <si>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</si>
  <si>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</si>
  <si>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</si>
  <si>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</si>
  <si>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</si>
  <si>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</si>
  <si>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</si>
  <si>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</si>
  <si>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</si>
  <si>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</si>
  <si>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</si>
  <si>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</si>
  <si>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</si>
  <si>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</si>
  <si>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</si>
  <si>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</si>
  <si>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</si>
  <si>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</si>
  <si>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</si>
  <si>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</si>
  <si>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</si>
  <si>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</si>
  <si>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</si>
  <si>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</si>
  <si>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</si>
  <si>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</si>
  <si>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</si>
  <si>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</si>
  <si>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</si>
  <si>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</si>
  <si>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</si>
  <si>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</si>
  <si>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</si>
  <si>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</si>
  <si>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</si>
  <si>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</si>
  <si>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</si>
  <si>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</si>
  <si>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</si>
  <si>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</si>
  <si>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</si>
  <si>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</si>
  <si>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</si>
  <si>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</si>
  <si>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</si>
  <si>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</si>
  <si>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</si>
  <si>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</si>
  <si>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</si>
  <si>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</si>
  <si>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</si>
  <si>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</si>
  <si>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</si>
  <si>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</si>
  <si>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</si>
  <si>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</si>
  <si>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</si>
  <si>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</si>
  <si>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</si>
  <si>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</si>
  <si>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</si>
  <si>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</si>
  <si>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diario personal</t>
  </si>
  <si>
    <t>Luis Felipe Pertuz</t>
  </si>
  <si>
    <t>LE_07_01_REC400</t>
  </si>
  <si>
    <t>Fotografía</t>
  </si>
  <si>
    <t>Puente de San Francisco</t>
  </si>
  <si>
    <t>Isla de Alcatraz</t>
  </si>
  <si>
    <t>Cena navideña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</si>
</sst>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6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7" sqref="J17"/>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F6B</v>
      </c>
    </row>
    <row r="2" spans="1:16" ht="16">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
      <c r="A4" s="1"/>
      <c r="B4" s="4" t="s">
        <v>54</v>
      </c>
      <c r="C4" s="87" t="s">
        <v>187</v>
      </c>
      <c r="D4" s="88"/>
      <c r="E4" s="5"/>
      <c r="F4" s="37" t="s">
        <v>55</v>
      </c>
      <c r="G4" s="7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114083809</v>
      </c>
      <c r="C10" s="20" t="str">
        <f>IF(OR(B10&lt;&gt;"",J10&lt;&gt;""),IF($G$4="Recurso",CONCATENATE($G$4," ",$G$5),$G$4),"")</f>
        <v>Recurso F6B</v>
      </c>
      <c r="D10" s="63" t="s">
        <v>190</v>
      </c>
      <c r="E10" s="63" t="s">
        <v>155</v>
      </c>
      <c r="F10" s="13" t="str">
        <f ca="1">IF(OR(B10&lt;&gt;"",J10&lt;&gt;""),CONCATENATE($C$7,"_",$A10,IF($G$4="Cuaderno de Estudio","_small",CONCATENATE(IF(I10="","","n"),IF(LEFT($G$5,1)="F",".jpg",".png")))),"")</f>
        <v>LE_07_01_REC400_IMG01n.jpg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ca="1">IF(AND(I10&lt;&gt;"",I10&lt;&gt;0),IF(OR(B10&lt;&gt;"",J10&lt;&gt;""),CONCATENATE($C$7,"_",$A10,IF($G$4="Cuaderno de Estudio","_zoom",CONCATENATE("a",IF(LEFT($G$5,1)="F",".jpg",".png")))),""),"")</f>
        <v>LE_07_01_REC400_IMG01a.jpg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191</v>
      </c>
      <c r="K10" s="64"/>
      <c r="O10" s="2" t="str">
        <f>'Definición técnica de imagenes'!A12</f>
        <v>M12D</v>
      </c>
    </row>
    <row r="11" spans="1:16" s="11" customFormat="1" ht="14" customHeight="1">
      <c r="A11" s="12" t="str">
        <f>IF(OR(B11&lt;&gt;"",J11&lt;&gt;""),CONCATENATE(LEFT(A10,3),IF(MID(A10,4,2)+1&lt;10,CONCATENATE("0",MID(A10,4,2)+1))),"")</f>
        <v>IMG02</v>
      </c>
      <c r="B11" s="62">
        <v>171858104</v>
      </c>
      <c r="C11" s="20" t="str">
        <f>IF(OR(B11&lt;&gt;"",J11&lt;&gt;""),IF($G$4="Recurso",CONCATENATE($G$4," ",$G$5),$G$4),"")</f>
        <v>Recurso F6B</v>
      </c>
      <c r="D11" s="63" t="s">
        <v>190</v>
      </c>
      <c r="E11" s="63" t="s">
        <v>155</v>
      </c>
      <c r="F11" s="13" t="str">
        <f ca="1">IF(OR(B11&lt;&gt;"",J11&lt;&gt;""),CONCATENATE($C$7,"_",$A11,IF($G$4="Cuaderno de Estudio","_small",CONCATENATE(IF(I11="","","n"),IF(LEFT($G$5,1)="F",".jpg",".png")))),"")</f>
        <v>LE_07_01_REC400_IMG02n.jpg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ca="1">IF(AND(I11&lt;&gt;"",I11&lt;&gt;0),IF(OR(B11&lt;&gt;"",J11&lt;&gt;""),CONCATENATE($C$7,"_",$A11,IF($G$4="Cuaderno de Estudio","_zoom",CONCATENATE("a",IF(LEFT($G$5,1)="F",".jpg",".png")))),""),"")</f>
        <v>LE_07_01_REC400_IMG02a.jpg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192</v>
      </c>
      <c r="K11" s="65"/>
      <c r="O11" s="2" t="str">
        <f>'Definición técnica de imagenes'!A13</f>
        <v>M101</v>
      </c>
    </row>
    <row r="12" spans="1:16" s="11" customFormat="1">
      <c r="A12" s="12" t="str">
        <f t="shared" ref="A12:A18" si="0">IF(OR(B12&lt;&gt;"",J12&lt;&gt;""),CONCATENATE(LEFT(A11,3),IF(MID(A11,4,2)+1&lt;10,CONCATENATE("0",MID(A11,4,2)+1))),"")</f>
        <v>IMG03</v>
      </c>
      <c r="B12" s="62">
        <v>117769615</v>
      </c>
      <c r="C12" s="20" t="str">
        <f t="shared" ref="C12:C41" si="1">IF(OR(B12&lt;&gt;"",J12&lt;&gt;""),IF($G$4="Recurso",CONCATENATE($G$4," ",$G$5),$G$4),"")</f>
        <v>Recurso F6B</v>
      </c>
      <c r="D12" s="63" t="s">
        <v>190</v>
      </c>
      <c r="E12" s="63" t="s">
        <v>155</v>
      </c>
      <c r="F12" s="13" t="str">
        <f t="shared" ref="F12:F74" ca="1" si="2">IF(OR(B12&lt;&gt;"",J12&lt;&gt;""),CONCATENATE($C$7,"_",$A12,IF($G$4="Cuaderno de Estudio","_small",CONCATENATE(IF(I12="","","n"),IF(LEFT($G$5,1)="F",".jpg",".png")))),"")</f>
        <v>LE_07_01_REC400_IMG03n.jpg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ref="H12:H74" ca="1" si="3">IF(AND(I12&lt;&gt;"",I12&lt;&gt;0),IF(OR(B12&lt;&gt;"",J12&lt;&gt;""),CONCATENATE($C$7,"_",$A12,IF($G$4="Cuaderno de Estudio","_zoom",CONCATENATE("a",IF(LEFT($G$5,1)="F",".jpg",".png")))),""),"")</f>
        <v>LE_07_01_REC400_IMG03a.jpg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193</v>
      </c>
      <c r="K12" s="64"/>
      <c r="O12" s="2" t="str">
        <f>'Definición técnica de imagenes'!A18</f>
        <v>Diaporama F1</v>
      </c>
    </row>
    <row r="13" spans="1:16" s="11" customFormat="1">
      <c r="A13" s="12" t="str">
        <f t="shared" si="0"/>
        <v/>
      </c>
      <c r="B13" s="62"/>
      <c r="C13" s="20" t="str">
        <f t="shared" si="1"/>
        <v/>
      </c>
      <c r="D13" s="63"/>
      <c r="E13" s="63"/>
      <c r="F13" s="13" t="str">
        <f t="shared" si="2"/>
        <v/>
      </c>
      <c r="G13" s="13" t="str">
        <f ca="1">IF($F13&lt;&gt;"",IF($G$4="Recurso",VLOOKUP($E13,OFFSET('Definición técnica de imagenes'!$A$1,MATCH($G$5,'Definición técnica de imagenes'!$A$1:$A$104,0)-1,1,COUNTIF('Definición técnica de imagenes'!$A$3:$A$102,$G$5),5),5,FALSE),'Definición técnica de imagenes'!$F$16),"")</f>
        <v/>
      </c>
      <c r="H13" s="13" t="str">
        <f t="shared" ca="1" si="3"/>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c r="A14" s="12" t="str">
        <f t="shared" si="0"/>
        <v/>
      </c>
      <c r="B14" s="62"/>
      <c r="C14" s="20" t="str">
        <f t="shared" si="1"/>
        <v/>
      </c>
      <c r="D14" s="63"/>
      <c r="E14" s="63"/>
      <c r="F14" s="13" t="str">
        <f t="shared" si="2"/>
        <v/>
      </c>
      <c r="G14" s="13" t="str">
        <f ca="1">IF($F14&lt;&gt;"",IF($G$4="Recurso",VLOOKUP($E14,OFFSET('Definición técnica de imagenes'!$A$1,MATCH($G$5,'Definición técnica de imagenes'!$A$1:$A$104,0)-1,1,COUNTIF('Definición técnica de imagenes'!$A$3:$A$102,$G$5),5),5,FALSE),'Definición técnica de imagenes'!$F$16),"")</f>
        <v/>
      </c>
      <c r="H14" s="13" t="str">
        <f t="shared" ca="1" si="3"/>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0"/>
        <v/>
      </c>
      <c r="B15" s="62"/>
      <c r="C15" s="20" t="str">
        <f t="shared" si="1"/>
        <v/>
      </c>
      <c r="D15" s="63"/>
      <c r="E15" s="63"/>
      <c r="F15" s="13" t="str">
        <f t="shared" si="2"/>
        <v/>
      </c>
      <c r="G15" s="13" t="str">
        <f ca="1">IF($F15&lt;&gt;"",IF($G$4="Recurso",VLOOKUP($E15,OFFSET('Definición técnica de imagenes'!$A$1,MATCH($G$5,'Definición técnica de imagenes'!$A$1:$A$104,0)-1,1,COUNTIF('Definición técnica de imagenes'!$A$3:$A$102,$G$5),5),5,FALSE),'Definición técnica de imagenes'!$F$16),"")</f>
        <v/>
      </c>
      <c r="H15" s="13" t="str">
        <f t="shared" ca="1" si="3"/>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0"/>
        <v/>
      </c>
      <c r="B16" s="62"/>
      <c r="C16" s="20" t="str">
        <f t="shared" si="1"/>
        <v/>
      </c>
      <c r="D16" s="63"/>
      <c r="E16" s="63"/>
      <c r="F16" s="13" t="str">
        <f t="shared" si="2"/>
        <v/>
      </c>
      <c r="G16" s="13" t="str">
        <f ca="1">IF($F16&lt;&gt;"",IF($G$4="Recurso",VLOOKUP($E16,OFFSET('Definición técnica de imagenes'!$A$1,MATCH($G$5,'Definición técnica de imagenes'!$A$1:$A$104,0)-1,1,COUNTIF('Definición técnica de imagenes'!$A$3:$A$102,$G$5),5),5,FALSE),'Definición técnica de imagenes'!$F$16),"")</f>
        <v/>
      </c>
      <c r="H16" s="13" t="str">
        <f t="shared" ca="1" si="3"/>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0"/>
        <v/>
      </c>
      <c r="B17" s="62"/>
      <c r="C17" s="20" t="str">
        <f t="shared" si="1"/>
        <v/>
      </c>
      <c r="D17" s="63"/>
      <c r="E17" s="63"/>
      <c r="F17" s="13" t="str">
        <f t="shared" si="2"/>
        <v/>
      </c>
      <c r="G17" s="13" t="str">
        <f ca="1">IF($F17&lt;&gt;"",IF($G$4="Recurso",VLOOKUP($E17,OFFSET('Definición técnica de imagenes'!$A$1,MATCH($G$5,'Definición técnica de imagenes'!$A$1:$A$104,0)-1,1,COUNTIF('Definición técnica de imagenes'!$A$3:$A$102,$G$5),5),5,FALSE),'Definición técnica de imagenes'!$F$16),"")</f>
        <v/>
      </c>
      <c r="H17" s="13" t="str">
        <f t="shared" ca="1" si="3"/>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0"/>
        <v/>
      </c>
      <c r="B18" s="62"/>
      <c r="C18" s="20" t="str">
        <f t="shared" si="1"/>
        <v/>
      </c>
      <c r="D18" s="63"/>
      <c r="E18" s="63"/>
      <c r="F18" s="13" t="str">
        <f t="shared" si="2"/>
        <v/>
      </c>
      <c r="G18" s="13" t="str">
        <f ca="1">IF($F18&lt;&gt;"",IF($G$4="Recurso",VLOOKUP($E18,OFFSET('Definición técnica de imagenes'!$A$1,MATCH($G$5,'Definición técnica de imagenes'!$A$1:$A$104,0)-1,1,COUNTIF('Definición técnica de imagenes'!$A$3:$A$102,$G$5),5),5,FALSE),'Definición técnica de imagenes'!$F$16),"")</f>
        <v/>
      </c>
      <c r="H18" s="13" t="str">
        <f t="shared" ca="1" si="3"/>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4">IF(OR(B19&lt;&gt;"",J19&lt;&gt;""),CONCATENATE(LEFT(A18,3),IF(MID(A18,4,2)+1&lt;10,CONCATENATE("0",MID(A18,4,2)+1),MID(A18,4,2)+1)),"")</f>
        <v/>
      </c>
      <c r="B19" s="62"/>
      <c r="C19" s="20" t="str">
        <f t="shared" si="1"/>
        <v/>
      </c>
      <c r="D19" s="63"/>
      <c r="E19" s="63"/>
      <c r="F19" s="13" t="str">
        <f t="shared" si="2"/>
        <v/>
      </c>
      <c r="G19" s="13" t="str">
        <f ca="1">IF($F19&lt;&gt;"",IF($G$4="Recurso",VLOOKUP($E19,OFFSET('Definición técnica de imagenes'!$A$1,MATCH($G$5,'Definición técnica de imagenes'!$A$1:$A$104,0)-1,1,COUNTIF('Definición técnica de imagenes'!$A$3:$A$102,$G$5),5),5,FALSE),'Definición técnica de imagenes'!$F$16),"")</f>
        <v/>
      </c>
      <c r="H19" s="13" t="str">
        <f t="shared" ca="1" si="3"/>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4"/>
        <v/>
      </c>
      <c r="B20" s="62"/>
      <c r="C20" s="20" t="str">
        <f t="shared" si="1"/>
        <v/>
      </c>
      <c r="D20" s="63"/>
      <c r="E20" s="63"/>
      <c r="F20" s="13" t="str">
        <f t="shared" si="2"/>
        <v/>
      </c>
      <c r="G20" s="13" t="str">
        <f ca="1">IF($F20&lt;&gt;"",IF($G$4="Recurso",VLOOKUP($E20,OFFSET('Definición técnica de imagenes'!$A$1,MATCH($G$5,'Definición técnica de imagenes'!$A$1:$A$104,0)-1,1,COUNTIF('Definición técnica de imagenes'!$A$3:$A$102,$G$5),5),5,FALSE),'Definición técnica de imagenes'!$F$16),"")</f>
        <v/>
      </c>
      <c r="H20" s="13" t="str">
        <f t="shared" ca="1" si="3"/>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4"/>
        <v/>
      </c>
      <c r="B21" s="62"/>
      <c r="C21" s="20" t="str">
        <f t="shared" si="1"/>
        <v/>
      </c>
      <c r="D21" s="63"/>
      <c r="E21" s="63"/>
      <c r="F21" s="13" t="str">
        <f t="shared" si="2"/>
        <v/>
      </c>
      <c r="G21" s="13" t="str">
        <f ca="1">IF($F21&lt;&gt;"",IF($G$4="Recurso",VLOOKUP($E21,OFFSET('Definición técnica de imagenes'!$A$1,MATCH($G$5,'Definición técnica de imagenes'!$A$1:$A$104,0)-1,1,COUNTIF('Definición técnica de imagenes'!$A$3:$A$102,$G$5),5),5,FALSE),'Definición técnica de imagenes'!$F$16),"")</f>
        <v/>
      </c>
      <c r="H21" s="13" t="str">
        <f t="shared" ca="1" si="3"/>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4"/>
        <v/>
      </c>
      <c r="B22" s="62"/>
      <c r="C22" s="20" t="str">
        <f t="shared" si="1"/>
        <v/>
      </c>
      <c r="D22" s="63"/>
      <c r="E22" s="63"/>
      <c r="F22" s="13" t="str">
        <f t="shared" si="2"/>
        <v/>
      </c>
      <c r="G22" s="13" t="str">
        <f ca="1">IF($F22&lt;&gt;"",IF($G$4="Recurso",VLOOKUP($E22,OFFSET('Definición técnica de imagenes'!$A$1,MATCH($G$5,'Definición técnica de imagenes'!$A$1:$A$104,0)-1,1,COUNTIF('Definición técnica de imagenes'!$A$3:$A$102,$G$5),5),5,FALSE),'Definición técnica de imagenes'!$F$16),"")</f>
        <v/>
      </c>
      <c r="H22" s="13" t="str">
        <f t="shared" ca="1" si="3"/>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4"/>
        <v/>
      </c>
      <c r="B23" s="62"/>
      <c r="C23" s="20" t="str">
        <f t="shared" si="1"/>
        <v/>
      </c>
      <c r="D23" s="63"/>
      <c r="E23" s="63"/>
      <c r="F23" s="13" t="str">
        <f t="shared" si="2"/>
        <v/>
      </c>
      <c r="G23" s="13" t="str">
        <f ca="1">IF($F23&lt;&gt;"",IF($G$4="Recurso",VLOOKUP($E23,OFFSET('Definición técnica de imagenes'!$A$1,MATCH($G$5,'Definición técnica de imagenes'!$A$1:$A$104,0)-1,1,COUNTIF('Definición técnica de imagenes'!$A$3:$A$102,$G$5),5),5,FALSE),'Definición técnica de imagenes'!$F$16),"")</f>
        <v/>
      </c>
      <c r="H23" s="13" t="str">
        <f t="shared" ca="1" si="3"/>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4"/>
        <v/>
      </c>
      <c r="B24" s="62"/>
      <c r="C24" s="20" t="str">
        <f t="shared" si="1"/>
        <v/>
      </c>
      <c r="D24" s="63"/>
      <c r="E24" s="63"/>
      <c r="F24" s="13" t="str">
        <f t="shared" si="2"/>
        <v/>
      </c>
      <c r="G24" s="13" t="str">
        <f ca="1">IF($F24&lt;&gt;"",IF($G$4="Recurso",VLOOKUP($E24,OFFSET('Definición técnica de imagenes'!$A$1,MATCH($G$5,'Definición técnica de imagenes'!$A$1:$A$104,0)-1,1,COUNTIF('Definición técnica de imagenes'!$A$3:$A$102,$G$5),5),5,FALSE),'Definición técnica de imagenes'!$F$16),"")</f>
        <v/>
      </c>
      <c r="H24" s="13" t="str">
        <f t="shared" ca="1" si="3"/>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4"/>
        <v/>
      </c>
      <c r="B25" s="62"/>
      <c r="C25" s="20" t="str">
        <f t="shared" si="1"/>
        <v/>
      </c>
      <c r="D25" s="63"/>
      <c r="E25" s="63"/>
      <c r="F25" s="13" t="str">
        <f t="shared" si="2"/>
        <v/>
      </c>
      <c r="G25" s="13" t="str">
        <f ca="1">IF($F25&lt;&gt;"",IF($G$4="Recurso",VLOOKUP($E25,OFFSET('Definición técnica de imagenes'!$A$1,MATCH($G$5,'Definición técnica de imagenes'!$A$1:$A$104,0)-1,1,COUNTIF('Definición técnica de imagenes'!$A$3:$A$102,$G$5),5),5,FALSE),'Definición técnica de imagenes'!$F$16),"")</f>
        <v/>
      </c>
      <c r="H25" s="13" t="str">
        <f t="shared" ca="1" si="3"/>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4"/>
        <v/>
      </c>
      <c r="B26" s="62"/>
      <c r="C26" s="20" t="str">
        <f t="shared" si="1"/>
        <v/>
      </c>
      <c r="D26" s="63"/>
      <c r="E26" s="63"/>
      <c r="F26" s="13" t="str">
        <f t="shared" si="2"/>
        <v/>
      </c>
      <c r="G26" s="13" t="str">
        <f ca="1">IF($F26&lt;&gt;"",IF($G$4="Recurso",VLOOKUP($E26,OFFSET('Definición técnica de imagenes'!$A$1,MATCH($G$5,'Definición técnica de imagenes'!$A$1:$A$104,0)-1,1,COUNTIF('Definición técnica de imagenes'!$A$3:$A$102,$G$5),5),5,FALSE),'Definición técnica de imagenes'!$F$16),"")</f>
        <v/>
      </c>
      <c r="H26" s="13" t="str">
        <f t="shared" ca="1" si="3"/>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4"/>
        <v/>
      </c>
      <c r="B27" s="62"/>
      <c r="C27" s="20" t="str">
        <f t="shared" si="1"/>
        <v/>
      </c>
      <c r="D27" s="63"/>
      <c r="E27" s="63"/>
      <c r="F27" s="13" t="str">
        <f t="shared" si="2"/>
        <v/>
      </c>
      <c r="G27" s="13" t="str">
        <f ca="1">IF($F27&lt;&gt;"",IF($G$4="Recurso",VLOOKUP($E27,OFFSET('Definición técnica de imagenes'!$A$1,MATCH($G$5,'Definición técnica de imagenes'!$A$1:$A$104,0)-1,1,COUNTIF('Definición técnica de imagenes'!$A$3:$A$102,$G$5),5),5,FALSE),'Definición técnica de imagenes'!$F$16),"")</f>
        <v/>
      </c>
      <c r="H27" s="13" t="str">
        <f t="shared" ca="1" si="3"/>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4"/>
        <v/>
      </c>
      <c r="B28" s="62"/>
      <c r="C28" s="20" t="str">
        <f t="shared" si="1"/>
        <v/>
      </c>
      <c r="D28" s="63"/>
      <c r="E28" s="63"/>
      <c r="F28" s="13" t="str">
        <f t="shared" si="2"/>
        <v/>
      </c>
      <c r="G28" s="13" t="str">
        <f ca="1">IF($F28&lt;&gt;"",IF($G$4="Recurso",VLOOKUP($E28,OFFSET('Definición técnica de imagenes'!$A$1,MATCH($G$5,'Definición técnica de imagenes'!$A$1:$A$104,0)-1,1,COUNTIF('Definición técnica de imagenes'!$A$3:$A$102,$G$5),5),5,FALSE),'Definición técnica de imagenes'!$F$16),"")</f>
        <v/>
      </c>
      <c r="H28" s="13" t="str">
        <f t="shared" ca="1" si="3"/>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4"/>
        <v/>
      </c>
      <c r="B29" s="62"/>
      <c r="C29" s="20" t="str">
        <f t="shared" si="1"/>
        <v/>
      </c>
      <c r="D29" s="63"/>
      <c r="E29" s="63"/>
      <c r="F29" s="13" t="str">
        <f t="shared" si="2"/>
        <v/>
      </c>
      <c r="G29" s="13" t="str">
        <f ca="1">IF($F29&lt;&gt;"",IF($G$4="Recurso",VLOOKUP($E29,OFFSET('Definición técnica de imagenes'!$A$1,MATCH($G$5,'Definición técnica de imagenes'!$A$1:$A$104,0)-1,1,COUNTIF('Definición técnica de imagenes'!$A$3:$A$102,$G$5),5),5,FALSE),'Definición técnica de imagenes'!$F$16),"")</f>
        <v/>
      </c>
      <c r="H29" s="13" t="str">
        <f t="shared" ca="1" si="3"/>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4"/>
        <v/>
      </c>
      <c r="B30" s="62"/>
      <c r="C30" s="20" t="str">
        <f t="shared" si="1"/>
        <v/>
      </c>
      <c r="D30" s="63"/>
      <c r="E30" s="63"/>
      <c r="F30" s="13" t="str">
        <f t="shared" si="2"/>
        <v/>
      </c>
      <c r="G30" s="13" t="str">
        <f ca="1">IF($F30&lt;&gt;"",IF($G$4="Recurso",VLOOKUP($E30,OFFSET('Definición técnica de imagenes'!$A$1,MATCH($G$5,'Definición técnica de imagenes'!$A$1:$A$104,0)-1,1,COUNTIF('Definición técnica de imagenes'!$A$3:$A$102,$G$5),5),5,FALSE),'Definición técnica de imagenes'!$F$16),"")</f>
        <v/>
      </c>
      <c r="H30" s="13" t="str">
        <f t="shared" ca="1" si="3"/>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4"/>
        <v/>
      </c>
      <c r="B31" s="62"/>
      <c r="C31" s="20" t="str">
        <f t="shared" si="1"/>
        <v/>
      </c>
      <c r="D31" s="63"/>
      <c r="E31" s="63"/>
      <c r="F31" s="13" t="str">
        <f t="shared" si="2"/>
        <v/>
      </c>
      <c r="G31" s="13" t="str">
        <f ca="1">IF($F31&lt;&gt;"",IF($G$4="Recurso",VLOOKUP($E31,OFFSET('Definición técnica de imagenes'!$A$1,MATCH($G$5,'Definición técnica de imagenes'!$A$1:$A$104,0)-1,1,COUNTIF('Definición técnica de imagenes'!$A$3:$A$102,$G$5),5),5,FALSE),'Definición técnica de imagenes'!$F$16),"")</f>
        <v/>
      </c>
      <c r="H31" s="13" t="str">
        <f t="shared" ca="1" si="3"/>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4"/>
        <v/>
      </c>
      <c r="B32" s="62"/>
      <c r="C32" s="20" t="str">
        <f t="shared" si="1"/>
        <v/>
      </c>
      <c r="D32" s="63"/>
      <c r="E32" s="63"/>
      <c r="F32" s="13" t="str">
        <f t="shared" si="2"/>
        <v/>
      </c>
      <c r="G32" s="13" t="str">
        <f ca="1">IF($F32&lt;&gt;"",IF($G$4="Recurso",VLOOKUP($E32,OFFSET('Definición técnica de imagenes'!$A$1,MATCH($G$5,'Definición técnica de imagenes'!$A$1:$A$104,0)-1,1,COUNTIF('Definición técnica de imagenes'!$A$3:$A$102,$G$5),5),5,FALSE),'Definición técnica de imagenes'!$F$16),"")</f>
        <v/>
      </c>
      <c r="H32" s="13" t="str">
        <f t="shared" ca="1" si="3"/>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4"/>
        <v/>
      </c>
      <c r="B33" s="62"/>
      <c r="C33" s="20" t="str">
        <f t="shared" si="1"/>
        <v/>
      </c>
      <c r="D33" s="63"/>
      <c r="E33" s="63"/>
      <c r="F33" s="13" t="str">
        <f t="shared" si="2"/>
        <v/>
      </c>
      <c r="G33" s="13" t="str">
        <f ca="1">IF($F33&lt;&gt;"",IF($G$4="Recurso",VLOOKUP($E33,OFFSET('Definición técnica de imagenes'!$A$1,MATCH($G$5,'Definición técnica de imagenes'!$A$1:$A$104,0)-1,1,COUNTIF('Definición técnica de imagenes'!$A$3:$A$102,$G$5),5),5,FALSE),'Definición técnica de imagenes'!$F$16),"")</f>
        <v/>
      </c>
      <c r="H33" s="13" t="str">
        <f t="shared" ca="1" si="3"/>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4"/>
        <v/>
      </c>
      <c r="B34" s="62"/>
      <c r="C34" s="20" t="str">
        <f t="shared" si="1"/>
        <v/>
      </c>
      <c r="D34" s="63"/>
      <c r="E34" s="63"/>
      <c r="F34" s="13" t="str">
        <f t="shared" si="2"/>
        <v/>
      </c>
      <c r="G34" s="13" t="str">
        <f ca="1">IF($F34&lt;&gt;"",IF($G$4="Recurso",VLOOKUP($E34,OFFSET('Definición técnica de imagenes'!$A$1,MATCH($G$5,'Definición técnica de imagenes'!$A$1:$A$104,0)-1,1,COUNTIF('Definición técnica de imagenes'!$A$3:$A$102,$G$5),5),5,FALSE),'Definición técnica de imagenes'!$F$16),"")</f>
        <v/>
      </c>
      <c r="H34" s="13" t="str">
        <f t="shared" ca="1" si="3"/>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4"/>
        <v/>
      </c>
      <c r="B35" s="62"/>
      <c r="C35" s="20" t="str">
        <f t="shared" si="1"/>
        <v/>
      </c>
      <c r="D35" s="63"/>
      <c r="E35" s="63"/>
      <c r="F35" s="13" t="str">
        <f t="shared" si="2"/>
        <v/>
      </c>
      <c r="G35" s="13" t="str">
        <f ca="1">IF($F35&lt;&gt;"",IF($G$4="Recurso",VLOOKUP($E35,OFFSET('Definición técnica de imagenes'!$A$1,MATCH($G$5,'Definición técnica de imagenes'!$A$1:$A$104,0)-1,1,COUNTIF('Definición técnica de imagenes'!$A$3:$A$102,$G$5),5),5,FALSE),'Definición técnica de imagenes'!$F$16),"")</f>
        <v/>
      </c>
      <c r="H35" s="13" t="str">
        <f t="shared" ca="1" si="3"/>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4"/>
        <v/>
      </c>
      <c r="B36" s="62"/>
      <c r="C36" s="20" t="str">
        <f t="shared" si="1"/>
        <v/>
      </c>
      <c r="D36" s="63"/>
      <c r="E36" s="63"/>
      <c r="F36" s="13" t="str">
        <f t="shared" si="2"/>
        <v/>
      </c>
      <c r="G36" s="13" t="str">
        <f ca="1">IF($F36&lt;&gt;"",IF($G$4="Recurso",VLOOKUP($E36,OFFSET('Definición técnica de imagenes'!$A$1,MATCH($G$5,'Definición técnica de imagenes'!$A$1:$A$104,0)-1,1,COUNTIF('Definición técnica de imagenes'!$A$3:$A$102,$G$5),5),5,FALSE),'Definición técnica de imagenes'!$F$16),"")</f>
        <v/>
      </c>
      <c r="H36" s="13" t="str">
        <f t="shared" ca="1" si="3"/>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4"/>
        <v/>
      </c>
      <c r="B37" s="62"/>
      <c r="C37" s="20" t="str">
        <f t="shared" si="1"/>
        <v/>
      </c>
      <c r="D37" s="63"/>
      <c r="E37" s="63"/>
      <c r="F37" s="13" t="str">
        <f t="shared" si="2"/>
        <v/>
      </c>
      <c r="G37" s="13" t="str">
        <f ca="1">IF($F37&lt;&gt;"",IF($G$4="Recurso",VLOOKUP($E37,OFFSET('Definición técnica de imagenes'!$A$1,MATCH($G$5,'Definición técnica de imagenes'!$A$1:$A$104,0)-1,1,COUNTIF('Definición técnica de imagenes'!$A$3:$A$102,$G$5),5),5,FALSE),'Definición técnica de imagenes'!$F$16),"")</f>
        <v/>
      </c>
      <c r="H37" s="13" t="str">
        <f t="shared" ca="1" si="3"/>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4"/>
        <v/>
      </c>
      <c r="B38" s="62"/>
      <c r="C38" s="20" t="str">
        <f t="shared" si="1"/>
        <v/>
      </c>
      <c r="D38" s="63"/>
      <c r="E38" s="63"/>
      <c r="F38" s="13" t="str">
        <f t="shared" si="2"/>
        <v/>
      </c>
      <c r="G38" s="13" t="str">
        <f ca="1">IF($F38&lt;&gt;"",IF($G$4="Recurso",VLOOKUP($E38,OFFSET('Definición técnica de imagenes'!$A$1,MATCH($G$5,'Definición técnica de imagenes'!$A$1:$A$104,0)-1,1,COUNTIF('Definición técnica de imagenes'!$A$3:$A$102,$G$5),5),5,FALSE),'Definición técnica de imagenes'!$F$16),"")</f>
        <v/>
      </c>
      <c r="H38" s="13" t="str">
        <f t="shared" ca="1" si="3"/>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4"/>
        <v/>
      </c>
      <c r="B39" s="62"/>
      <c r="C39" s="20" t="str">
        <f t="shared" si="1"/>
        <v/>
      </c>
      <c r="D39" s="63"/>
      <c r="E39" s="63"/>
      <c r="F39" s="13" t="str">
        <f t="shared" si="2"/>
        <v/>
      </c>
      <c r="G39" s="13" t="str">
        <f ca="1">IF($F39&lt;&gt;"",IF($G$4="Recurso",VLOOKUP($E39,OFFSET('Definición técnica de imagenes'!$A$1,MATCH($G$5,'Definición técnica de imagenes'!$A$1:$A$104,0)-1,1,COUNTIF('Definición técnica de imagenes'!$A$3:$A$102,$G$5),5),5,FALSE),'Definición técnica de imagenes'!$F$16),"")</f>
        <v/>
      </c>
      <c r="H39" s="13" t="str">
        <f t="shared" ca="1" si="3"/>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4"/>
        <v/>
      </c>
      <c r="B40" s="62"/>
      <c r="C40" s="20" t="str">
        <f t="shared" si="1"/>
        <v/>
      </c>
      <c r="D40" s="63"/>
      <c r="E40" s="63"/>
      <c r="F40" s="13" t="str">
        <f t="shared" si="2"/>
        <v/>
      </c>
      <c r="G40" s="13" t="str">
        <f ca="1">IF($F40&lt;&gt;"",IF($G$4="Recurso",VLOOKUP($E40,OFFSET('Definición técnica de imagenes'!$A$1,MATCH($G$5,'Definición técnica de imagenes'!$A$1:$A$104,0)-1,1,COUNTIF('Definición técnica de imagenes'!$A$3:$A$102,$G$5),5),5,FALSE),'Definición técnica de imagenes'!$F$16),"")</f>
        <v/>
      </c>
      <c r="H40" s="13" t="str">
        <f t="shared" ca="1" si="3"/>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4"/>
        <v/>
      </c>
      <c r="B41" s="62"/>
      <c r="C41" s="20" t="str">
        <f t="shared" si="1"/>
        <v/>
      </c>
      <c r="D41" s="63"/>
      <c r="E41" s="63"/>
      <c r="F41" s="13" t="str">
        <f t="shared" si="2"/>
        <v/>
      </c>
      <c r="G41" s="13" t="str">
        <f ca="1">IF($F41&lt;&gt;"",IF($G$4="Recurso",VLOOKUP($E41,OFFSET('Definición técnica de imagenes'!$A$1,MATCH($G$5,'Definición técnica de imagenes'!$A$1:$A$104,0)-1,1,COUNTIF('Definición técnica de imagenes'!$A$3:$A$102,$G$5),5),5,FALSE),'Definición técnica de imagenes'!$F$16),"")</f>
        <v/>
      </c>
      <c r="H41" s="13" t="str">
        <f t="shared" ca="1" si="3"/>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4"/>
        <v/>
      </c>
      <c r="B42" s="62"/>
      <c r="C42" s="20" t="str">
        <f t="shared" ref="C42:C73" si="5">IF(OR(B42&lt;&gt;"",J42&lt;&gt;""),IF($G$4="Recurso",CONCATENATE($G$4," ",$G$5),$G$4),"")</f>
        <v/>
      </c>
      <c r="D42" s="63"/>
      <c r="E42" s="63"/>
      <c r="F42" s="13" t="str">
        <f t="shared" si="2"/>
        <v/>
      </c>
      <c r="G42" s="13" t="str">
        <f ca="1">IF($F42&lt;&gt;"",IF($G$4="Recurso",VLOOKUP($E42,OFFSET('Definición técnica de imagenes'!$A$1,MATCH($G$5,'Definición técnica de imagenes'!$A$1:$A$104,0)-1,1,COUNTIF('Definición técnica de imagenes'!$A$3:$A$102,$G$5),5),5,FALSE),'Definición técnica de imagenes'!$F$16),"")</f>
        <v/>
      </c>
      <c r="H42" s="13" t="str">
        <f t="shared" ca="1" si="3"/>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4"/>
        <v/>
      </c>
      <c r="B43" s="62"/>
      <c r="C43" s="20" t="str">
        <f t="shared" si="5"/>
        <v/>
      </c>
      <c r="D43" s="63"/>
      <c r="E43" s="63"/>
      <c r="F43" s="13" t="str">
        <f t="shared" si="2"/>
        <v/>
      </c>
      <c r="G43" s="13" t="str">
        <f ca="1">IF($F43&lt;&gt;"",IF($G$4="Recurso",VLOOKUP($E43,OFFSET('Definición técnica de imagenes'!$A$1,MATCH($G$5,'Definición técnica de imagenes'!$A$1:$A$104,0)-1,1,COUNTIF('Definición técnica de imagenes'!$A$3:$A$102,$G$5),5),5,FALSE),'Definición técnica de imagenes'!$F$16),"")</f>
        <v/>
      </c>
      <c r="H43" s="13" t="str">
        <f t="shared" ca="1" si="3"/>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4"/>
        <v/>
      </c>
      <c r="B44" s="62"/>
      <c r="C44" s="20" t="str">
        <f t="shared" si="5"/>
        <v/>
      </c>
      <c r="D44" s="63"/>
      <c r="E44" s="63"/>
      <c r="F44" s="13" t="str">
        <f t="shared" si="2"/>
        <v/>
      </c>
      <c r="G44" s="13" t="str">
        <f ca="1">IF($F44&lt;&gt;"",IF($G$4="Recurso",VLOOKUP($E44,OFFSET('Definición técnica de imagenes'!$A$1,MATCH($G$5,'Definición técnica de imagenes'!$A$1:$A$104,0)-1,1,COUNTIF('Definición técnica de imagenes'!$A$3:$A$102,$G$5),5),5,FALSE),'Definición técnica de imagenes'!$F$16),"")</f>
        <v/>
      </c>
      <c r="H44" s="13" t="str">
        <f t="shared" ca="1" si="3"/>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4"/>
        <v/>
      </c>
      <c r="B45" s="62"/>
      <c r="C45" s="20" t="str">
        <f t="shared" si="5"/>
        <v/>
      </c>
      <c r="D45" s="63"/>
      <c r="E45" s="63"/>
      <c r="F45" s="13" t="str">
        <f t="shared" si="2"/>
        <v/>
      </c>
      <c r="G45" s="13" t="str">
        <f ca="1">IF($F45&lt;&gt;"",IF($G$4="Recurso",VLOOKUP($E45,OFFSET('Definición técnica de imagenes'!$A$1,MATCH($G$5,'Definición técnica de imagenes'!$A$1:$A$104,0)-1,1,COUNTIF('Definición técnica de imagenes'!$A$3:$A$102,$G$5),5),5,FALSE),'Definición técnica de imagenes'!$F$16),"")</f>
        <v/>
      </c>
      <c r="H45" s="13" t="str">
        <f t="shared" ca="1" si="3"/>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4"/>
        <v/>
      </c>
      <c r="B46" s="62"/>
      <c r="C46" s="20" t="str">
        <f t="shared" si="5"/>
        <v/>
      </c>
      <c r="D46" s="63"/>
      <c r="E46" s="63"/>
      <c r="F46" s="13" t="str">
        <f t="shared" si="2"/>
        <v/>
      </c>
      <c r="G46" s="13" t="str">
        <f ca="1">IF($F46&lt;&gt;"",IF($G$4="Recurso",VLOOKUP($E46,OFFSET('Definición técnica de imagenes'!$A$1,MATCH($G$5,'Definición técnica de imagenes'!$A$1:$A$104,0)-1,1,COUNTIF('Definición técnica de imagenes'!$A$3:$A$102,$G$5),5),5,FALSE),'Definición técnica de imagenes'!$F$16),"")</f>
        <v/>
      </c>
      <c r="H46" s="13" t="str">
        <f t="shared" ca="1" si="3"/>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4"/>
        <v/>
      </c>
      <c r="B47" s="62"/>
      <c r="C47" s="20" t="str">
        <f t="shared" si="5"/>
        <v/>
      </c>
      <c r="D47" s="63"/>
      <c r="E47" s="63"/>
      <c r="F47" s="13" t="str">
        <f t="shared" si="2"/>
        <v/>
      </c>
      <c r="G47" s="13" t="str">
        <f ca="1">IF($F47&lt;&gt;"",IF($G$4="Recurso",VLOOKUP($E47,OFFSET('Definición técnica de imagenes'!$A$1,MATCH($G$5,'Definición técnica de imagenes'!$A$1:$A$104,0)-1,1,COUNTIF('Definición técnica de imagenes'!$A$3:$A$102,$G$5),5),5,FALSE),'Definición técnica de imagenes'!$F$16),"")</f>
        <v/>
      </c>
      <c r="H47" s="13" t="str">
        <f t="shared" ca="1" si="3"/>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4"/>
        <v/>
      </c>
      <c r="B48" s="62"/>
      <c r="C48" s="20" t="str">
        <f t="shared" si="5"/>
        <v/>
      </c>
      <c r="D48" s="63"/>
      <c r="E48" s="63"/>
      <c r="F48" s="13" t="str">
        <f t="shared" si="2"/>
        <v/>
      </c>
      <c r="G48" s="13" t="str">
        <f ca="1">IF($F48&lt;&gt;"",IF($G$4="Recurso",VLOOKUP($E48,OFFSET('Definición técnica de imagenes'!$A$1,MATCH($G$5,'Definición técnica de imagenes'!$A$1:$A$104,0)-1,1,COUNTIF('Definición técnica de imagenes'!$A$3:$A$102,$G$5),5),5,FALSE),'Definición técnica de imagenes'!$F$16),"")</f>
        <v/>
      </c>
      <c r="H48" s="13" t="str">
        <f t="shared" ca="1" si="3"/>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4"/>
        <v/>
      </c>
      <c r="B49" s="62"/>
      <c r="C49" s="20" t="str">
        <f t="shared" si="5"/>
        <v/>
      </c>
      <c r="D49" s="63"/>
      <c r="E49" s="63"/>
      <c r="F49" s="13" t="str">
        <f t="shared" si="2"/>
        <v/>
      </c>
      <c r="G49" s="13" t="str">
        <f ca="1">IF($F49&lt;&gt;"",IF($G$4="Recurso",VLOOKUP($E49,OFFSET('Definición técnica de imagenes'!$A$1,MATCH($G$5,'Definición técnica de imagenes'!$A$1:$A$104,0)-1,1,COUNTIF('Definición técnica de imagenes'!$A$3:$A$102,$G$5),5),5,FALSE),'Definición técnica de imagenes'!$F$16),"")</f>
        <v/>
      </c>
      <c r="H49" s="13" t="str">
        <f t="shared" ca="1" si="3"/>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4"/>
        <v/>
      </c>
      <c r="B50" s="62"/>
      <c r="C50" s="20" t="str">
        <f t="shared" si="5"/>
        <v/>
      </c>
      <c r="D50" s="63"/>
      <c r="E50" s="63"/>
      <c r="F50" s="13" t="str">
        <f t="shared" si="2"/>
        <v/>
      </c>
      <c r="G50" s="13" t="str">
        <f ca="1">IF($F50&lt;&gt;"",IF($G$4="Recurso",VLOOKUP($E50,OFFSET('Definición técnica de imagenes'!$A$1,MATCH($G$5,'Definición técnica de imagenes'!$A$1:$A$104,0)-1,1,COUNTIF('Definición técnica de imagenes'!$A$3:$A$102,$G$5),5),5,FALSE),'Definición técnica de imagenes'!$F$16),"")</f>
        <v/>
      </c>
      <c r="H50" s="13" t="str">
        <f t="shared" ca="1" si="3"/>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6">IF(OR(B51&lt;&gt;"",J51&lt;&gt;""),CONCATENATE(LEFT(A50,3),IF(MID(A50,4,2)+1&lt;10,CONCATENATE("0",MID(A50,4,2)+1),MID(A50,4,2)+1)),"")</f>
        <v/>
      </c>
      <c r="B51" s="62"/>
      <c r="C51" s="20" t="str">
        <f t="shared" si="5"/>
        <v/>
      </c>
      <c r="D51" s="63"/>
      <c r="E51" s="63"/>
      <c r="F51" s="13" t="str">
        <f t="shared" si="2"/>
        <v/>
      </c>
      <c r="G51" s="13" t="str">
        <f ca="1">IF($F51&lt;&gt;"",IF($G$4="Recurso",VLOOKUP($E51,OFFSET('Definición técnica de imagenes'!$A$1,MATCH($G$5,'Definición técnica de imagenes'!$A$1:$A$104,0)-1,1,COUNTIF('Definición técnica de imagenes'!$A$3:$A$102,$G$5),5),5,FALSE),'Definición técnica de imagenes'!$F$16),"")</f>
        <v/>
      </c>
      <c r="H51" s="13" t="str">
        <f t="shared" ca="1" si="3"/>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6"/>
        <v/>
      </c>
      <c r="B52" s="62"/>
      <c r="C52" s="20" t="str">
        <f t="shared" si="5"/>
        <v/>
      </c>
      <c r="D52" s="63"/>
      <c r="E52" s="63"/>
      <c r="F52" s="13" t="str">
        <f t="shared" si="2"/>
        <v/>
      </c>
      <c r="G52" s="13" t="str">
        <f ca="1">IF($F52&lt;&gt;"",IF($G$4="Recurso",VLOOKUP($E52,OFFSET('Definición técnica de imagenes'!$A$1,MATCH($G$5,'Definición técnica de imagenes'!$A$1:$A$104,0)-1,1,COUNTIF('Definición técnica de imagenes'!$A$3:$A$102,$G$5),5),5,FALSE),'Definición técnica de imagenes'!$F$16),"")</f>
        <v/>
      </c>
      <c r="H52" s="13" t="str">
        <f t="shared" ca="1" si="3"/>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6"/>
        <v/>
      </c>
      <c r="B53" s="62"/>
      <c r="C53" s="20" t="str">
        <f t="shared" si="5"/>
        <v/>
      </c>
      <c r="D53" s="63"/>
      <c r="E53" s="63"/>
      <c r="F53" s="13" t="str">
        <f t="shared" si="2"/>
        <v/>
      </c>
      <c r="G53" s="13" t="str">
        <f ca="1">IF($F53&lt;&gt;"",IF($G$4="Recurso",VLOOKUP($E53,OFFSET('Definición técnica de imagenes'!$A$1,MATCH($G$5,'Definición técnica de imagenes'!$A$1:$A$104,0)-1,1,COUNTIF('Definición técnica de imagenes'!$A$3:$A$102,$G$5),5),5,FALSE),'Definición técnica de imagenes'!$F$16),"")</f>
        <v/>
      </c>
      <c r="H53" s="13" t="str">
        <f t="shared" ca="1" si="3"/>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6"/>
        <v/>
      </c>
      <c r="B54" s="62"/>
      <c r="C54" s="20" t="str">
        <f t="shared" si="5"/>
        <v/>
      </c>
      <c r="D54" s="63"/>
      <c r="E54" s="63"/>
      <c r="F54" s="13" t="str">
        <f t="shared" si="2"/>
        <v/>
      </c>
      <c r="G54" s="13" t="str">
        <f ca="1">IF($F54&lt;&gt;"",IF($G$4="Recurso",VLOOKUP($E54,OFFSET('Definición técnica de imagenes'!$A$1,MATCH($G$5,'Definición técnica de imagenes'!$A$1:$A$104,0)-1,1,COUNTIF('Definición técnica de imagenes'!$A$3:$A$102,$G$5),5),5,FALSE),'Definición técnica de imagenes'!$F$16),"")</f>
        <v/>
      </c>
      <c r="H54" s="13" t="str">
        <f t="shared" ca="1" si="3"/>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6"/>
        <v/>
      </c>
      <c r="B55" s="62"/>
      <c r="C55" s="20" t="str">
        <f t="shared" si="5"/>
        <v/>
      </c>
      <c r="D55" s="63"/>
      <c r="E55" s="63"/>
      <c r="F55" s="13" t="str">
        <f t="shared" si="2"/>
        <v/>
      </c>
      <c r="G55" s="13" t="str">
        <f ca="1">IF($F55&lt;&gt;"",IF($G$4="Recurso",VLOOKUP($E55,OFFSET('Definición técnica de imagenes'!$A$1,MATCH($G$5,'Definición técnica de imagenes'!$A$1:$A$104,0)-1,1,COUNTIF('Definición técnica de imagenes'!$A$3:$A$102,$G$5),5),5,FALSE),'Definición técnica de imagenes'!$F$16),"")</f>
        <v/>
      </c>
      <c r="H55" s="13" t="str">
        <f t="shared" ca="1" si="3"/>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6"/>
        <v/>
      </c>
      <c r="B56" s="62"/>
      <c r="C56" s="20" t="str">
        <f t="shared" si="5"/>
        <v/>
      </c>
      <c r="D56" s="63"/>
      <c r="E56" s="63"/>
      <c r="F56" s="13" t="str">
        <f t="shared" si="2"/>
        <v/>
      </c>
      <c r="G56" s="13" t="str">
        <f ca="1">IF($F56&lt;&gt;"",IF($G$4="Recurso",VLOOKUP($E56,OFFSET('Definición técnica de imagenes'!$A$1,MATCH($G$5,'Definición técnica de imagenes'!$A$1:$A$104,0)-1,1,COUNTIF('Definición técnica de imagenes'!$A$3:$A$102,$G$5),5),5,FALSE),'Definición técnica de imagenes'!$F$16),"")</f>
        <v/>
      </c>
      <c r="H56" s="13" t="str">
        <f t="shared" ca="1" si="3"/>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6"/>
        <v/>
      </c>
      <c r="B57" s="62"/>
      <c r="C57" s="20" t="str">
        <f t="shared" si="5"/>
        <v/>
      </c>
      <c r="D57" s="63"/>
      <c r="E57" s="63"/>
      <c r="F57" s="13" t="str">
        <f t="shared" si="2"/>
        <v/>
      </c>
      <c r="G57" s="13" t="str">
        <f ca="1">IF($F57&lt;&gt;"",IF($G$4="Recurso",VLOOKUP($E57,OFFSET('Definición técnica de imagenes'!$A$1,MATCH($G$5,'Definición técnica de imagenes'!$A$1:$A$104,0)-1,1,COUNTIF('Definición técnica de imagenes'!$A$3:$A$102,$G$5),5),5,FALSE),'Definición técnica de imagenes'!$F$16),"")</f>
        <v/>
      </c>
      <c r="H57" s="13" t="str">
        <f t="shared" ca="1" si="3"/>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6"/>
        <v/>
      </c>
      <c r="B58" s="62"/>
      <c r="C58" s="20" t="str">
        <f t="shared" si="5"/>
        <v/>
      </c>
      <c r="D58" s="63"/>
      <c r="E58" s="63"/>
      <c r="F58" s="13" t="str">
        <f t="shared" si="2"/>
        <v/>
      </c>
      <c r="G58" s="13" t="str">
        <f ca="1">IF($F58&lt;&gt;"",IF($G$4="Recurso",VLOOKUP($E58,OFFSET('Definición técnica de imagenes'!$A$1,MATCH($G$5,'Definición técnica de imagenes'!$A$1:$A$104,0)-1,1,COUNTIF('Definición técnica de imagenes'!$A$3:$A$102,$G$5),5),5,FALSE),'Definición técnica de imagenes'!$F$16),"")</f>
        <v/>
      </c>
      <c r="H58" s="13" t="str">
        <f t="shared" ca="1" si="3"/>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6"/>
        <v/>
      </c>
      <c r="B59" s="62"/>
      <c r="C59" s="20" t="str">
        <f t="shared" si="5"/>
        <v/>
      </c>
      <c r="D59" s="63"/>
      <c r="E59" s="63"/>
      <c r="F59" s="13" t="str">
        <f t="shared" si="2"/>
        <v/>
      </c>
      <c r="G59" s="13" t="str">
        <f ca="1">IF($F59&lt;&gt;"",IF($G$4="Recurso",VLOOKUP($E59,OFFSET('Definición técnica de imagenes'!$A$1,MATCH($G$5,'Definición técnica de imagenes'!$A$1:$A$104,0)-1,1,COUNTIF('Definición técnica de imagenes'!$A$3:$A$102,$G$5),5),5,FALSE),'Definición técnica de imagenes'!$F$16),"")</f>
        <v/>
      </c>
      <c r="H59" s="13" t="str">
        <f t="shared" ca="1" si="3"/>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6"/>
        <v/>
      </c>
      <c r="B60" s="62"/>
      <c r="C60" s="20" t="str">
        <f t="shared" si="5"/>
        <v/>
      </c>
      <c r="D60" s="63"/>
      <c r="E60" s="63"/>
      <c r="F60" s="13" t="str">
        <f t="shared" si="2"/>
        <v/>
      </c>
      <c r="G60" s="13" t="str">
        <f ca="1">IF($F60&lt;&gt;"",IF($G$4="Recurso",VLOOKUP($E60,OFFSET('Definición técnica de imagenes'!$A$1,MATCH($G$5,'Definición técnica de imagenes'!$A$1:$A$104,0)-1,1,COUNTIF('Definición técnica de imagenes'!$A$3:$A$102,$G$5),5),5,FALSE),'Definición técnica de imagenes'!$F$16),"")</f>
        <v/>
      </c>
      <c r="H60" s="13" t="str">
        <f t="shared" ca="1" si="3"/>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6"/>
        <v/>
      </c>
      <c r="B61" s="62"/>
      <c r="C61" s="20" t="str">
        <f t="shared" si="5"/>
        <v/>
      </c>
      <c r="D61" s="63"/>
      <c r="E61" s="63"/>
      <c r="F61" s="13" t="str">
        <f t="shared" si="2"/>
        <v/>
      </c>
      <c r="G61" s="13" t="str">
        <f ca="1">IF($F61&lt;&gt;"",IF($G$4="Recurso",VLOOKUP($E61,OFFSET('Definición técnica de imagenes'!$A$1,MATCH($G$5,'Definición técnica de imagenes'!$A$1:$A$104,0)-1,1,COUNTIF('Definición técnica de imagenes'!$A$3:$A$102,$G$5),5),5,FALSE),'Definición técnica de imagenes'!$F$16),"")</f>
        <v/>
      </c>
      <c r="H61" s="13" t="str">
        <f t="shared" ca="1" si="3"/>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6"/>
        <v/>
      </c>
      <c r="B62" s="62"/>
      <c r="C62" s="20" t="str">
        <f t="shared" si="5"/>
        <v/>
      </c>
      <c r="D62" s="63"/>
      <c r="E62" s="63"/>
      <c r="F62" s="13" t="str">
        <f t="shared" si="2"/>
        <v/>
      </c>
      <c r="G62" s="13" t="str">
        <f ca="1">IF($F62&lt;&gt;"",IF($G$4="Recurso",VLOOKUP($E62,OFFSET('Definición técnica de imagenes'!$A$1,MATCH($G$5,'Definición técnica de imagenes'!$A$1:$A$104,0)-1,1,COUNTIF('Definición técnica de imagenes'!$A$3:$A$102,$G$5),5),5,FALSE),'Definición técnica de imagenes'!$F$16),"")</f>
        <v/>
      </c>
      <c r="H62" s="13" t="str">
        <f t="shared" ca="1" si="3"/>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6"/>
        <v/>
      </c>
      <c r="B63" s="62"/>
      <c r="C63" s="20" t="str">
        <f t="shared" si="5"/>
        <v/>
      </c>
      <c r="D63" s="63"/>
      <c r="E63" s="63"/>
      <c r="F63" s="13" t="str">
        <f t="shared" si="2"/>
        <v/>
      </c>
      <c r="G63" s="13" t="str">
        <f ca="1">IF($F63&lt;&gt;"",IF($G$4="Recurso",VLOOKUP($E63,OFFSET('Definición técnica de imagenes'!$A$1,MATCH($G$5,'Definición técnica de imagenes'!$A$1:$A$104,0)-1,1,COUNTIF('Definición técnica de imagenes'!$A$3:$A$102,$G$5),5),5,FALSE),'Definición técnica de imagenes'!$F$16),"")</f>
        <v/>
      </c>
      <c r="H63" s="13" t="str">
        <f t="shared" ca="1" si="3"/>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6"/>
        <v/>
      </c>
      <c r="B64" s="62"/>
      <c r="C64" s="20" t="str">
        <f t="shared" si="5"/>
        <v/>
      </c>
      <c r="D64" s="63"/>
      <c r="E64" s="63"/>
      <c r="F64" s="13" t="str">
        <f t="shared" si="2"/>
        <v/>
      </c>
      <c r="G64" s="13" t="str">
        <f ca="1">IF($F64&lt;&gt;"",IF($G$4="Recurso",VLOOKUP($E64,OFFSET('Definición técnica de imagenes'!$A$1,MATCH($G$5,'Definición técnica de imagenes'!$A$1:$A$104,0)-1,1,COUNTIF('Definición técnica de imagenes'!$A$3:$A$102,$G$5),5),5,FALSE),'Definición técnica de imagenes'!$F$16),"")</f>
        <v/>
      </c>
      <c r="H64" s="13" t="str">
        <f t="shared" ca="1" si="3"/>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6"/>
        <v/>
      </c>
      <c r="B65" s="62"/>
      <c r="C65" s="20" t="str">
        <f t="shared" si="5"/>
        <v/>
      </c>
      <c r="D65" s="63"/>
      <c r="E65" s="63"/>
      <c r="F65" s="13" t="str">
        <f t="shared" si="2"/>
        <v/>
      </c>
      <c r="G65" s="13" t="str">
        <f ca="1">IF($F65&lt;&gt;"",IF($G$4="Recurso",VLOOKUP($E65,OFFSET('Definición técnica de imagenes'!$A$1,MATCH($G$5,'Definición técnica de imagenes'!$A$1:$A$104,0)-1,1,COUNTIF('Definición técnica de imagenes'!$A$3:$A$102,$G$5),5),5,FALSE),'Definición técnica de imagenes'!$F$16),"")</f>
        <v/>
      </c>
      <c r="H65" s="13" t="str">
        <f t="shared" ca="1" si="3"/>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6"/>
        <v/>
      </c>
      <c r="B66" s="62"/>
      <c r="C66" s="20" t="str">
        <f t="shared" si="5"/>
        <v/>
      </c>
      <c r="D66" s="63"/>
      <c r="E66" s="63"/>
      <c r="F66" s="13" t="str">
        <f t="shared" si="2"/>
        <v/>
      </c>
      <c r="G66" s="13" t="str">
        <f ca="1">IF($F66&lt;&gt;"",IF($G$4="Recurso",VLOOKUP($E66,OFFSET('Definición técnica de imagenes'!$A$1,MATCH($G$5,'Definición técnica de imagenes'!$A$1:$A$104,0)-1,1,COUNTIF('Definición técnica de imagenes'!$A$3:$A$102,$G$5),5),5,FALSE),'Definición técnica de imagenes'!$F$16),"")</f>
        <v/>
      </c>
      <c r="H66" s="13" t="str">
        <f t="shared" ca="1" si="3"/>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6"/>
        <v/>
      </c>
      <c r="B67" s="62"/>
      <c r="C67" s="20" t="str">
        <f t="shared" si="5"/>
        <v/>
      </c>
      <c r="D67" s="63"/>
      <c r="E67" s="63"/>
      <c r="F67" s="13" t="str">
        <f t="shared" si="2"/>
        <v/>
      </c>
      <c r="G67" s="13" t="str">
        <f ca="1">IF($F67&lt;&gt;"",IF($G$4="Recurso",VLOOKUP($E67,OFFSET('Definición técnica de imagenes'!$A$1,MATCH($G$5,'Definición técnica de imagenes'!$A$1:$A$104,0)-1,1,COUNTIF('Definición técnica de imagenes'!$A$3:$A$102,$G$5),5),5,FALSE),'Definición técnica de imagenes'!$F$16),"")</f>
        <v/>
      </c>
      <c r="H67" s="13" t="str">
        <f t="shared" ca="1" si="3"/>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6"/>
        <v/>
      </c>
      <c r="B68" s="62"/>
      <c r="C68" s="20" t="str">
        <f t="shared" si="5"/>
        <v/>
      </c>
      <c r="D68" s="63"/>
      <c r="E68" s="63"/>
      <c r="F68" s="13" t="str">
        <f t="shared" si="2"/>
        <v/>
      </c>
      <c r="G68" s="13" t="str">
        <f ca="1">IF($F68&lt;&gt;"",IF($G$4="Recurso",VLOOKUP($E68,OFFSET('Definición técnica de imagenes'!$A$1,MATCH($G$5,'Definición técnica de imagenes'!$A$1:$A$104,0)-1,1,COUNTIF('Definición técnica de imagenes'!$A$3:$A$102,$G$5),5),5,FALSE),'Definición técnica de imagenes'!$F$16),"")</f>
        <v/>
      </c>
      <c r="H68" s="13" t="str">
        <f t="shared" ca="1" si="3"/>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6"/>
        <v/>
      </c>
      <c r="B69" s="62"/>
      <c r="C69" s="20" t="str">
        <f t="shared" si="5"/>
        <v/>
      </c>
      <c r="D69" s="63"/>
      <c r="E69" s="63"/>
      <c r="F69" s="13" t="str">
        <f t="shared" si="2"/>
        <v/>
      </c>
      <c r="G69" s="13" t="str">
        <f ca="1">IF($F69&lt;&gt;"",IF($G$4="Recurso",VLOOKUP($E69,OFFSET('Definición técnica de imagenes'!$A$1,MATCH($G$5,'Definición técnica de imagenes'!$A$1:$A$104,0)-1,1,COUNTIF('Definición técnica de imagenes'!$A$3:$A$102,$G$5),5),5,FALSE),'Definición técnica de imagenes'!$F$16),"")</f>
        <v/>
      </c>
      <c r="H69" s="13" t="str">
        <f t="shared" ca="1" si="3"/>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6"/>
        <v/>
      </c>
      <c r="B70" s="62"/>
      <c r="C70" s="20" t="str">
        <f t="shared" si="5"/>
        <v/>
      </c>
      <c r="D70" s="63"/>
      <c r="E70" s="63"/>
      <c r="F70" s="13" t="str">
        <f t="shared" si="2"/>
        <v/>
      </c>
      <c r="G70" s="13" t="str">
        <f ca="1">IF($F70&lt;&gt;"",IF($G$4="Recurso",VLOOKUP($E70,OFFSET('Definición técnica de imagenes'!$A$1,MATCH($G$5,'Definición técnica de imagenes'!$A$1:$A$104,0)-1,1,COUNTIF('Definición técnica de imagenes'!$A$3:$A$102,$G$5),5),5,FALSE),'Definición técnica de imagenes'!$F$16),"")</f>
        <v/>
      </c>
      <c r="H70" s="13" t="str">
        <f t="shared" ca="1" si="3"/>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6"/>
        <v/>
      </c>
      <c r="B71" s="62"/>
      <c r="C71" s="20" t="str">
        <f t="shared" si="5"/>
        <v/>
      </c>
      <c r="D71" s="63"/>
      <c r="E71" s="63"/>
      <c r="F71" s="13" t="str">
        <f t="shared" si="2"/>
        <v/>
      </c>
      <c r="G71" s="13" t="str">
        <f ca="1">IF($F71&lt;&gt;"",IF($G$4="Recurso",VLOOKUP($E71,OFFSET('Definición técnica de imagenes'!$A$1,MATCH($G$5,'Definición técnica de imagenes'!$A$1:$A$104,0)-1,1,COUNTIF('Definición técnica de imagenes'!$A$3:$A$102,$G$5),5),5,FALSE),'Definición técnica de imagenes'!$F$16),"")</f>
        <v/>
      </c>
      <c r="H71" s="13" t="str">
        <f t="shared" ca="1" si="3"/>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6"/>
        <v/>
      </c>
      <c r="B72" s="62"/>
      <c r="C72" s="20" t="str">
        <f t="shared" si="5"/>
        <v/>
      </c>
      <c r="D72" s="63"/>
      <c r="E72" s="63"/>
      <c r="F72" s="13" t="str">
        <f t="shared" si="2"/>
        <v/>
      </c>
      <c r="G72" s="13" t="str">
        <f ca="1">IF($F72&lt;&gt;"",IF($G$4="Recurso",VLOOKUP($E72,OFFSET('Definición técnica de imagenes'!$A$1,MATCH($G$5,'Definición técnica de imagenes'!$A$1:$A$104,0)-1,1,COUNTIF('Definición técnica de imagenes'!$A$3:$A$102,$G$5),5),5,FALSE),'Definición técnica de imagenes'!$F$16),"")</f>
        <v/>
      </c>
      <c r="H72" s="13" t="str">
        <f t="shared" ca="1" si="3"/>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6"/>
        <v/>
      </c>
      <c r="B73" s="62"/>
      <c r="C73" s="20" t="str">
        <f t="shared" si="5"/>
        <v/>
      </c>
      <c r="D73" s="63"/>
      <c r="E73" s="63"/>
      <c r="F73" s="13" t="str">
        <f t="shared" si="2"/>
        <v/>
      </c>
      <c r="G73" s="13" t="str">
        <f ca="1">IF($F73&lt;&gt;"",IF($G$4="Recurso",VLOOKUP($E73,OFFSET('Definición técnica de imagenes'!$A$1,MATCH($G$5,'Definición técnica de imagenes'!$A$1:$A$104,0)-1,1,COUNTIF('Definición técnica de imagenes'!$A$3:$A$102,$G$5),5),5,FALSE),'Definición técnica de imagenes'!$F$16),"")</f>
        <v/>
      </c>
      <c r="H73" s="13" t="str">
        <f t="shared" ca="1" si="3"/>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6"/>
        <v/>
      </c>
      <c r="B74" s="62"/>
      <c r="C74" s="20" t="str">
        <f t="shared" ref="C74:C105" si="7">IF(OR(B74&lt;&gt;"",J74&lt;&gt;""),IF($G$4="Recurso",CONCATENATE($G$4," ",$G$5),$G$4),"")</f>
        <v/>
      </c>
      <c r="D74" s="63"/>
      <c r="E74" s="63"/>
      <c r="F74" s="13" t="str">
        <f t="shared" si="2"/>
        <v/>
      </c>
      <c r="G74" s="13" t="str">
        <f ca="1">IF($F74&lt;&gt;"",IF($G$4="Recurso",VLOOKUP($E74,OFFSET('Definición técnica de imagenes'!$A$1,MATCH($G$5,'Definición técnica de imagenes'!$A$1:$A$104,0)-1,1,COUNTIF('Definición técnica de imagenes'!$A$3:$A$102,$G$5),5),5,FALSE),'Definición técnica de imagenes'!$F$16),"")</f>
        <v/>
      </c>
      <c r="H74" s="13" t="str">
        <f t="shared" ca="1" si="3"/>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6"/>
        <v/>
      </c>
      <c r="B75" s="62"/>
      <c r="C75" s="20" t="str">
        <f t="shared" si="7"/>
        <v/>
      </c>
      <c r="D75" s="63"/>
      <c r="E75" s="63"/>
      <c r="F75" s="13" t="str">
        <f t="shared" ref="F75:F108" si="8">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9">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6"/>
        <v/>
      </c>
      <c r="B76" s="62"/>
      <c r="C76" s="20" t="str">
        <f t="shared" si="7"/>
        <v/>
      </c>
      <c r="D76" s="63"/>
      <c r="E76" s="63"/>
      <c r="F76" s="13" t="str">
        <f t="shared" si="8"/>
        <v/>
      </c>
      <c r="G76" s="13" t="str">
        <f ca="1">IF($F76&lt;&gt;"",IF($G$4="Recurso",VLOOKUP($E76,OFFSET('Definición técnica de imagenes'!$A$1,MATCH($G$5,'Definición técnica de imagenes'!$A$1:$A$104,0)-1,1,COUNTIF('Definición técnica de imagenes'!$A$3:$A$102,$G$5),5),5,FALSE),'Definición técnica de imagenes'!$F$16),"")</f>
        <v/>
      </c>
      <c r="H76" s="13" t="str">
        <f t="shared" ca="1" si="9"/>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6"/>
        <v/>
      </c>
      <c r="B77" s="62"/>
      <c r="C77" s="20" t="str">
        <f t="shared" si="7"/>
        <v/>
      </c>
      <c r="D77" s="63"/>
      <c r="E77" s="63"/>
      <c r="F77" s="13" t="str">
        <f t="shared" si="8"/>
        <v/>
      </c>
      <c r="G77" s="13" t="str">
        <f ca="1">IF($F77&lt;&gt;"",IF($G$4="Recurso",VLOOKUP($E77,OFFSET('Definición técnica de imagenes'!$A$1,MATCH($G$5,'Definición técnica de imagenes'!$A$1:$A$104,0)-1,1,COUNTIF('Definición técnica de imagenes'!$A$3:$A$102,$G$5),5),5,FALSE),'Definición técnica de imagenes'!$F$16),"")</f>
        <v/>
      </c>
      <c r="H77" s="13" t="str">
        <f t="shared" ca="1" si="9"/>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6"/>
        <v/>
      </c>
      <c r="B78" s="62"/>
      <c r="C78" s="20" t="str">
        <f t="shared" si="7"/>
        <v/>
      </c>
      <c r="D78" s="63"/>
      <c r="E78" s="63"/>
      <c r="F78" s="13" t="str">
        <f t="shared" si="8"/>
        <v/>
      </c>
      <c r="G78" s="13" t="str">
        <f ca="1">IF($F78&lt;&gt;"",IF($G$4="Recurso",VLOOKUP($E78,OFFSET('Definición técnica de imagenes'!$A$1,MATCH($G$5,'Definición técnica de imagenes'!$A$1:$A$104,0)-1,1,COUNTIF('Definición técnica de imagenes'!$A$3:$A$102,$G$5),5),5,FALSE),'Definición técnica de imagenes'!$F$16),"")</f>
        <v/>
      </c>
      <c r="H78" s="13" t="str">
        <f t="shared" ca="1" si="9"/>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6"/>
        <v/>
      </c>
      <c r="B79" s="62"/>
      <c r="C79" s="20" t="str">
        <f t="shared" si="7"/>
        <v/>
      </c>
      <c r="D79" s="63"/>
      <c r="E79" s="63"/>
      <c r="F79" s="13" t="str">
        <f t="shared" si="8"/>
        <v/>
      </c>
      <c r="G79" s="13" t="str">
        <f ca="1">IF($F79&lt;&gt;"",IF($G$4="Recurso",VLOOKUP($E79,OFFSET('Definición técnica de imagenes'!$A$1,MATCH($G$5,'Definición técnica de imagenes'!$A$1:$A$104,0)-1,1,COUNTIF('Definición técnica de imagenes'!$A$3:$A$102,$G$5),5),5,FALSE),'Definición técnica de imagenes'!$F$16),"")</f>
        <v/>
      </c>
      <c r="H79" s="13" t="str">
        <f t="shared" ca="1" si="9"/>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6"/>
        <v/>
      </c>
      <c r="B80" s="62"/>
      <c r="C80" s="20" t="str">
        <f t="shared" si="7"/>
        <v/>
      </c>
      <c r="D80" s="63"/>
      <c r="E80" s="63"/>
      <c r="F80" s="13" t="str">
        <f t="shared" si="8"/>
        <v/>
      </c>
      <c r="G80" s="13" t="str">
        <f ca="1">IF($F80&lt;&gt;"",IF($G$4="Recurso",VLOOKUP($E80,OFFSET('Definición técnica de imagenes'!$A$1,MATCH($G$5,'Definición técnica de imagenes'!$A$1:$A$104,0)-1,1,COUNTIF('Definición técnica de imagenes'!$A$3:$A$102,$G$5),5),5,FALSE),'Definición técnica de imagenes'!$F$16),"")</f>
        <v/>
      </c>
      <c r="H80" s="13" t="str">
        <f t="shared" ca="1" si="9"/>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6"/>
        <v/>
      </c>
      <c r="B81" s="62"/>
      <c r="C81" s="20" t="str">
        <f t="shared" si="7"/>
        <v/>
      </c>
      <c r="D81" s="63"/>
      <c r="E81" s="63"/>
      <c r="F81" s="13" t="str">
        <f t="shared" si="8"/>
        <v/>
      </c>
      <c r="G81" s="13" t="str">
        <f ca="1">IF($F81&lt;&gt;"",IF($G$4="Recurso",VLOOKUP($E81,OFFSET('Definición técnica de imagenes'!$A$1,MATCH($G$5,'Definición técnica de imagenes'!$A$1:$A$104,0)-1,1,COUNTIF('Definición técnica de imagenes'!$A$3:$A$102,$G$5),5),5,FALSE),'Definición técnica de imagenes'!$F$16),"")</f>
        <v/>
      </c>
      <c r="H81" s="13" t="str">
        <f t="shared" ca="1" si="9"/>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6"/>
        <v/>
      </c>
      <c r="B82" s="62"/>
      <c r="C82" s="20" t="str">
        <f t="shared" si="7"/>
        <v/>
      </c>
      <c r="D82" s="63"/>
      <c r="E82" s="63"/>
      <c r="F82" s="13" t="str">
        <f t="shared" si="8"/>
        <v/>
      </c>
      <c r="G82" s="13" t="str">
        <f ca="1">IF($F82&lt;&gt;"",IF($G$4="Recurso",VLOOKUP($E82,OFFSET('Definición técnica de imagenes'!$A$1,MATCH($G$5,'Definición técnica de imagenes'!$A$1:$A$104,0)-1,1,COUNTIF('Definición técnica de imagenes'!$A$3:$A$102,$G$5),5),5,FALSE),'Definición técnica de imagenes'!$F$16),"")</f>
        <v/>
      </c>
      <c r="H82" s="13" t="str">
        <f t="shared" ca="1" si="9"/>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0">IF(OR(B83&lt;&gt;"",J83&lt;&gt;""),CONCATENATE(LEFT(A82,3),IF(MID(A82,4,2)+1&lt;10,CONCATENATE("0",MID(A82,4,2)+1),MID(A82,4,2)+1)),"")</f>
        <v/>
      </c>
      <c r="B83" s="62"/>
      <c r="C83" s="20" t="str">
        <f t="shared" si="7"/>
        <v/>
      </c>
      <c r="D83" s="63"/>
      <c r="E83" s="63"/>
      <c r="F83" s="13" t="str">
        <f t="shared" si="8"/>
        <v/>
      </c>
      <c r="G83" s="13" t="str">
        <f ca="1">IF($F83&lt;&gt;"",IF($G$4="Recurso",VLOOKUP($E83,OFFSET('Definición técnica de imagenes'!$A$1,MATCH($G$5,'Definición técnica de imagenes'!$A$1:$A$104,0)-1,1,COUNTIF('Definición técnica de imagenes'!$A$3:$A$102,$G$5),5),5,FALSE),'Definición técnica de imagenes'!$F$16),"")</f>
        <v/>
      </c>
      <c r="H83" s="13" t="str">
        <f t="shared" ca="1" si="9"/>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0"/>
        <v/>
      </c>
      <c r="B84" s="62"/>
      <c r="C84" s="20" t="str">
        <f t="shared" si="7"/>
        <v/>
      </c>
      <c r="D84" s="63"/>
      <c r="E84" s="63"/>
      <c r="F84" s="13" t="str">
        <f t="shared" si="8"/>
        <v/>
      </c>
      <c r="G84" s="13" t="str">
        <f ca="1">IF($F84&lt;&gt;"",IF($G$4="Recurso",VLOOKUP($E84,OFFSET('Definición técnica de imagenes'!$A$1,MATCH($G$5,'Definición técnica de imagenes'!$A$1:$A$104,0)-1,1,COUNTIF('Definición técnica de imagenes'!$A$3:$A$102,$G$5),5),5,FALSE),'Definición técnica de imagenes'!$F$16),"")</f>
        <v/>
      </c>
      <c r="H84" s="13" t="str">
        <f t="shared" ca="1" si="9"/>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0"/>
        <v/>
      </c>
      <c r="B85" s="62"/>
      <c r="C85" s="20" t="str">
        <f t="shared" si="7"/>
        <v/>
      </c>
      <c r="D85" s="63"/>
      <c r="E85" s="63"/>
      <c r="F85" s="13" t="str">
        <f t="shared" si="8"/>
        <v/>
      </c>
      <c r="G85" s="13" t="str">
        <f ca="1">IF($F85&lt;&gt;"",IF($G$4="Recurso",VLOOKUP($E85,OFFSET('Definición técnica de imagenes'!$A$1,MATCH($G$5,'Definición técnica de imagenes'!$A$1:$A$104,0)-1,1,COUNTIF('Definición técnica de imagenes'!$A$3:$A$102,$G$5),5),5,FALSE),'Definición técnica de imagenes'!$F$16),"")</f>
        <v/>
      </c>
      <c r="H85" s="13" t="str">
        <f t="shared" ca="1" si="9"/>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0"/>
        <v/>
      </c>
      <c r="B86" s="62"/>
      <c r="C86" s="20" t="str">
        <f t="shared" si="7"/>
        <v/>
      </c>
      <c r="D86" s="63"/>
      <c r="E86" s="63"/>
      <c r="F86" s="13" t="str">
        <f t="shared" si="8"/>
        <v/>
      </c>
      <c r="G86" s="13" t="str">
        <f ca="1">IF($F86&lt;&gt;"",IF($G$4="Recurso",VLOOKUP($E86,OFFSET('Definición técnica de imagenes'!$A$1,MATCH($G$5,'Definición técnica de imagenes'!$A$1:$A$104,0)-1,1,COUNTIF('Definición técnica de imagenes'!$A$3:$A$102,$G$5),5),5,FALSE),'Definición técnica de imagenes'!$F$16),"")</f>
        <v/>
      </c>
      <c r="H86" s="13" t="str">
        <f t="shared" ca="1" si="9"/>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0"/>
        <v/>
      </c>
      <c r="B87" s="62"/>
      <c r="C87" s="20" t="str">
        <f t="shared" si="7"/>
        <v/>
      </c>
      <c r="D87" s="63"/>
      <c r="E87" s="63"/>
      <c r="F87" s="13" t="str">
        <f t="shared" si="8"/>
        <v/>
      </c>
      <c r="G87" s="13" t="str">
        <f ca="1">IF($F87&lt;&gt;"",IF($G$4="Recurso",VLOOKUP($E87,OFFSET('Definición técnica de imagenes'!$A$1,MATCH($G$5,'Definición técnica de imagenes'!$A$1:$A$104,0)-1,1,COUNTIF('Definición técnica de imagenes'!$A$3:$A$102,$G$5),5),5,FALSE),'Definición técnica de imagenes'!$F$16),"")</f>
        <v/>
      </c>
      <c r="H87" s="13" t="str">
        <f t="shared" ca="1" si="9"/>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0"/>
        <v/>
      </c>
      <c r="B88" s="62"/>
      <c r="C88" s="20" t="str">
        <f t="shared" si="7"/>
        <v/>
      </c>
      <c r="D88" s="63"/>
      <c r="E88" s="63"/>
      <c r="F88" s="13" t="str">
        <f t="shared" si="8"/>
        <v/>
      </c>
      <c r="G88" s="13" t="str">
        <f ca="1">IF($F88&lt;&gt;"",IF($G$4="Recurso",VLOOKUP($E88,OFFSET('Definición técnica de imagenes'!$A$1,MATCH($G$5,'Definición técnica de imagenes'!$A$1:$A$104,0)-1,1,COUNTIF('Definición técnica de imagenes'!$A$3:$A$102,$G$5),5),5,FALSE),'Definición técnica de imagenes'!$F$16),"")</f>
        <v/>
      </c>
      <c r="H88" s="13" t="str">
        <f t="shared" ca="1" si="9"/>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0"/>
        <v/>
      </c>
      <c r="B89" s="62"/>
      <c r="C89" s="20" t="str">
        <f t="shared" si="7"/>
        <v/>
      </c>
      <c r="D89" s="63"/>
      <c r="E89" s="63"/>
      <c r="F89" s="13" t="str">
        <f t="shared" si="8"/>
        <v/>
      </c>
      <c r="G89" s="13" t="str">
        <f ca="1">IF($F89&lt;&gt;"",IF($G$4="Recurso",VLOOKUP($E89,OFFSET('Definición técnica de imagenes'!$A$1,MATCH($G$5,'Definición técnica de imagenes'!$A$1:$A$104,0)-1,1,COUNTIF('Definición técnica de imagenes'!$A$3:$A$102,$G$5),5),5,FALSE),'Definición técnica de imagenes'!$F$16),"")</f>
        <v/>
      </c>
      <c r="H89" s="13" t="str">
        <f t="shared" ca="1" si="9"/>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0"/>
        <v/>
      </c>
      <c r="B90" s="62"/>
      <c r="C90" s="20" t="str">
        <f t="shared" si="7"/>
        <v/>
      </c>
      <c r="D90" s="63"/>
      <c r="E90" s="63"/>
      <c r="F90" s="13" t="str">
        <f t="shared" si="8"/>
        <v/>
      </c>
      <c r="G90" s="13" t="str">
        <f ca="1">IF($F90&lt;&gt;"",IF($G$4="Recurso",VLOOKUP($E90,OFFSET('Definición técnica de imagenes'!$A$1,MATCH($G$5,'Definición técnica de imagenes'!$A$1:$A$104,0)-1,1,COUNTIF('Definición técnica de imagenes'!$A$3:$A$102,$G$5),5),5,FALSE),'Definición técnica de imagenes'!$F$16),"")</f>
        <v/>
      </c>
      <c r="H90" s="13" t="str">
        <f t="shared" ca="1" si="9"/>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0"/>
        <v/>
      </c>
      <c r="B91" s="62"/>
      <c r="C91" s="20" t="str">
        <f t="shared" si="7"/>
        <v/>
      </c>
      <c r="D91" s="63"/>
      <c r="E91" s="63"/>
      <c r="F91" s="13" t="str">
        <f t="shared" si="8"/>
        <v/>
      </c>
      <c r="G91" s="13" t="str">
        <f ca="1">IF($F91&lt;&gt;"",IF($G$4="Recurso",VLOOKUP($E91,OFFSET('Definición técnica de imagenes'!$A$1,MATCH($G$5,'Definición técnica de imagenes'!$A$1:$A$104,0)-1,1,COUNTIF('Definición técnica de imagenes'!$A$3:$A$102,$G$5),5),5,FALSE),'Definición técnica de imagenes'!$F$16),"")</f>
        <v/>
      </c>
      <c r="H91" s="13" t="str">
        <f t="shared" ca="1" si="9"/>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0"/>
        <v/>
      </c>
      <c r="B92" s="62"/>
      <c r="C92" s="20" t="str">
        <f t="shared" si="7"/>
        <v/>
      </c>
      <c r="D92" s="63"/>
      <c r="E92" s="63"/>
      <c r="F92" s="13" t="str">
        <f t="shared" si="8"/>
        <v/>
      </c>
      <c r="G92" s="13" t="str">
        <f ca="1">IF($F92&lt;&gt;"",IF($G$4="Recurso",VLOOKUP($E92,OFFSET('Definición técnica de imagenes'!$A$1,MATCH($G$5,'Definición técnica de imagenes'!$A$1:$A$104,0)-1,1,COUNTIF('Definición técnica de imagenes'!$A$3:$A$102,$G$5),5),5,FALSE),'Definición técnica de imagenes'!$F$16),"")</f>
        <v/>
      </c>
      <c r="H92" s="13" t="str">
        <f t="shared" ca="1" si="9"/>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0"/>
        <v/>
      </c>
      <c r="B93" s="62"/>
      <c r="C93" s="20" t="str">
        <f t="shared" si="7"/>
        <v/>
      </c>
      <c r="D93" s="63"/>
      <c r="E93" s="63"/>
      <c r="F93" s="13" t="str">
        <f t="shared" si="8"/>
        <v/>
      </c>
      <c r="G93" s="13" t="str">
        <f ca="1">IF($F93&lt;&gt;"",IF($G$4="Recurso",VLOOKUP($E93,OFFSET('Definición técnica de imagenes'!$A$1,MATCH($G$5,'Definición técnica de imagenes'!$A$1:$A$104,0)-1,1,COUNTIF('Definición técnica de imagenes'!$A$3:$A$102,$G$5),5),5,FALSE),'Definición técnica de imagenes'!$F$16),"")</f>
        <v/>
      </c>
      <c r="H93" s="13" t="str">
        <f t="shared" ca="1" si="9"/>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0"/>
        <v/>
      </c>
      <c r="B94" s="62"/>
      <c r="C94" s="20" t="str">
        <f t="shared" si="7"/>
        <v/>
      </c>
      <c r="D94" s="63"/>
      <c r="E94" s="63"/>
      <c r="F94" s="13" t="str">
        <f t="shared" si="8"/>
        <v/>
      </c>
      <c r="G94" s="13" t="str">
        <f ca="1">IF($F94&lt;&gt;"",IF($G$4="Recurso",VLOOKUP($E94,OFFSET('Definición técnica de imagenes'!$A$1,MATCH($G$5,'Definición técnica de imagenes'!$A$1:$A$104,0)-1,1,COUNTIF('Definición técnica de imagenes'!$A$3:$A$102,$G$5),5),5,FALSE),'Definición técnica de imagenes'!$F$16),"")</f>
        <v/>
      </c>
      <c r="H94" s="13" t="str">
        <f t="shared" ca="1" si="9"/>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0"/>
        <v/>
      </c>
      <c r="B95" s="62"/>
      <c r="C95" s="20" t="str">
        <f t="shared" si="7"/>
        <v/>
      </c>
      <c r="D95" s="63"/>
      <c r="E95" s="63"/>
      <c r="F95" s="13" t="str">
        <f t="shared" si="8"/>
        <v/>
      </c>
      <c r="G95" s="13" t="str">
        <f ca="1">IF($F95&lt;&gt;"",IF($G$4="Recurso",VLOOKUP($E95,OFFSET('Definición técnica de imagenes'!$A$1,MATCH($G$5,'Definición técnica de imagenes'!$A$1:$A$104,0)-1,1,COUNTIF('Definición técnica de imagenes'!$A$3:$A$102,$G$5),5),5,FALSE),'Definición técnica de imagenes'!$F$16),"")</f>
        <v/>
      </c>
      <c r="H95" s="13" t="str">
        <f t="shared" ca="1" si="9"/>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0"/>
        <v/>
      </c>
      <c r="B96" s="62"/>
      <c r="C96" s="20" t="str">
        <f t="shared" si="7"/>
        <v/>
      </c>
      <c r="D96" s="63"/>
      <c r="E96" s="63"/>
      <c r="F96" s="13" t="str">
        <f t="shared" si="8"/>
        <v/>
      </c>
      <c r="G96" s="13" t="str">
        <f ca="1">IF($F96&lt;&gt;"",IF($G$4="Recurso",VLOOKUP($E96,OFFSET('Definición técnica de imagenes'!$A$1,MATCH($G$5,'Definición técnica de imagenes'!$A$1:$A$104,0)-1,1,COUNTIF('Definición técnica de imagenes'!$A$3:$A$102,$G$5),5),5,FALSE),'Definición técnica de imagenes'!$F$16),"")</f>
        <v/>
      </c>
      <c r="H96" s="13" t="str">
        <f t="shared" ca="1" si="9"/>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0"/>
        <v/>
      </c>
      <c r="B97" s="62"/>
      <c r="C97" s="20" t="str">
        <f t="shared" si="7"/>
        <v/>
      </c>
      <c r="D97" s="63"/>
      <c r="E97" s="63"/>
      <c r="F97" s="13" t="str">
        <f t="shared" si="8"/>
        <v/>
      </c>
      <c r="G97" s="13" t="str">
        <f ca="1">IF($F97&lt;&gt;"",IF($G$4="Recurso",VLOOKUP($E97,OFFSET('Definición técnica de imagenes'!$A$1,MATCH($G$5,'Definición técnica de imagenes'!$A$1:$A$104,0)-1,1,COUNTIF('Definición técnica de imagenes'!$A$3:$A$102,$G$5),5),5,FALSE),'Definición técnica de imagenes'!$F$16),"")</f>
        <v/>
      </c>
      <c r="H97" s="13" t="str">
        <f t="shared" ca="1" si="9"/>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0"/>
        <v/>
      </c>
      <c r="B98" s="62"/>
      <c r="C98" s="20" t="str">
        <f t="shared" si="7"/>
        <v/>
      </c>
      <c r="D98" s="63"/>
      <c r="E98" s="63"/>
      <c r="F98" s="13" t="str">
        <f t="shared" si="8"/>
        <v/>
      </c>
      <c r="G98" s="13" t="str">
        <f ca="1">IF($F98&lt;&gt;"",IF($G$4="Recurso",VLOOKUP($E98,OFFSET('Definición técnica de imagenes'!$A$1,MATCH($G$5,'Definición técnica de imagenes'!$A$1:$A$104,0)-1,1,COUNTIF('Definición técnica de imagenes'!$A$3:$A$102,$G$5),5),5,FALSE),'Definición técnica de imagenes'!$F$16),"")</f>
        <v/>
      </c>
      <c r="H98" s="13" t="str">
        <f t="shared" ca="1" si="9"/>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0"/>
        <v/>
      </c>
      <c r="B99" s="62"/>
      <c r="C99" s="20" t="str">
        <f t="shared" si="7"/>
        <v/>
      </c>
      <c r="D99" s="63"/>
      <c r="E99" s="63"/>
      <c r="F99" s="13" t="str">
        <f t="shared" si="8"/>
        <v/>
      </c>
      <c r="G99" s="13" t="str">
        <f ca="1">IF($F99&lt;&gt;"",IF($G$4="Recurso",VLOOKUP($E99,OFFSET('Definición técnica de imagenes'!$A$1,MATCH($G$5,'Definición técnica de imagenes'!$A$1:$A$104,0)-1,1,COUNTIF('Definición técnica de imagenes'!$A$3:$A$102,$G$5),5),5,FALSE),'Definición técnica de imagenes'!$F$16),"")</f>
        <v/>
      </c>
      <c r="H99" s="13" t="str">
        <f t="shared" ca="1" si="9"/>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0"/>
        <v/>
      </c>
      <c r="B100" s="62"/>
      <c r="C100" s="20" t="str">
        <f t="shared" si="7"/>
        <v/>
      </c>
      <c r="D100" s="63"/>
      <c r="E100" s="63"/>
      <c r="F100" s="13" t="str">
        <f t="shared" si="8"/>
        <v/>
      </c>
      <c r="G100" s="13" t="str">
        <f ca="1">IF($F100&lt;&gt;"",IF($G$4="Recurso",VLOOKUP($E100,OFFSET('Definición técnica de imagenes'!$A$1,MATCH($G$5,'Definición técnica de imagenes'!$A$1:$A$104,0)-1,1,COUNTIF('Definición técnica de imagenes'!$A$3:$A$102,$G$5),5),5,FALSE),'Definición técnica de imagenes'!$F$16),"")</f>
        <v/>
      </c>
      <c r="H100" s="13" t="str">
        <f t="shared" ca="1" si="9"/>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0"/>
        <v/>
      </c>
      <c r="B101" s="62"/>
      <c r="C101" s="20" t="str">
        <f t="shared" si="7"/>
        <v/>
      </c>
      <c r="D101" s="63"/>
      <c r="E101" s="63"/>
      <c r="F101" s="13" t="str">
        <f t="shared" si="8"/>
        <v/>
      </c>
      <c r="G101" s="13" t="str">
        <f ca="1">IF($F101&lt;&gt;"",IF($G$4="Recurso",VLOOKUP($E101,OFFSET('Definición técnica de imagenes'!$A$1,MATCH($G$5,'Definición técnica de imagenes'!$A$1:$A$104,0)-1,1,COUNTIF('Definición técnica de imagenes'!$A$3:$A$102,$G$5),5),5,FALSE),'Definición técnica de imagenes'!$F$16),"")</f>
        <v/>
      </c>
      <c r="H101" s="13" t="str">
        <f t="shared" ca="1" si="9"/>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0"/>
        <v/>
      </c>
      <c r="B102" s="62"/>
      <c r="C102" s="20" t="str">
        <f t="shared" si="7"/>
        <v/>
      </c>
      <c r="D102" s="63"/>
      <c r="E102" s="63"/>
      <c r="F102" s="13" t="str">
        <f t="shared" si="8"/>
        <v/>
      </c>
      <c r="G102" s="13" t="str">
        <f ca="1">IF($F102&lt;&gt;"",IF($G$4="Recurso",VLOOKUP($E102,OFFSET('Definición técnica de imagenes'!$A$1,MATCH($G$5,'Definición técnica de imagenes'!$A$1:$A$104,0)-1,1,COUNTIF('Definición técnica de imagenes'!$A$3:$A$102,$G$5),5),5,FALSE),'Definición técnica de imagenes'!$F$16),"")</f>
        <v/>
      </c>
      <c r="H102" s="13" t="str">
        <f t="shared" ca="1" si="9"/>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0"/>
        <v/>
      </c>
      <c r="B103" s="62"/>
      <c r="C103" s="20" t="str">
        <f t="shared" si="7"/>
        <v/>
      </c>
      <c r="D103" s="63"/>
      <c r="E103" s="63"/>
      <c r="F103" s="13" t="str">
        <f t="shared" si="8"/>
        <v/>
      </c>
      <c r="G103" s="13" t="str">
        <f ca="1">IF($F103&lt;&gt;"",IF($G$4="Recurso",VLOOKUP($E103,OFFSET('Definición técnica de imagenes'!$A$1,MATCH($G$5,'Definición técnica de imagenes'!$A$1:$A$104,0)-1,1,COUNTIF('Definición técnica de imagenes'!$A$3:$A$102,$G$5),5),5,FALSE),'Definición técnica de imagenes'!$F$16),"")</f>
        <v/>
      </c>
      <c r="H103" s="13" t="str">
        <f t="shared" ca="1" si="9"/>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0"/>
        <v/>
      </c>
      <c r="B104" s="62"/>
      <c r="C104" s="20" t="str">
        <f t="shared" si="7"/>
        <v/>
      </c>
      <c r="D104" s="63"/>
      <c r="E104" s="63"/>
      <c r="F104" s="13" t="str">
        <f t="shared" si="8"/>
        <v/>
      </c>
      <c r="G104" s="13" t="str">
        <f ca="1">IF($F104&lt;&gt;"",IF($G$4="Recurso",VLOOKUP($E104,OFFSET('Definición técnica de imagenes'!$A$1,MATCH($G$5,'Definición técnica de imagenes'!$A$1:$A$104,0)-1,1,COUNTIF('Definición técnica de imagenes'!$A$3:$A$102,$G$5),5),5,FALSE),'Definición técnica de imagenes'!$F$16),"")</f>
        <v/>
      </c>
      <c r="H104" s="13" t="str">
        <f t="shared" ca="1" si="9"/>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0"/>
        <v/>
      </c>
      <c r="B105" s="62"/>
      <c r="C105" s="20" t="str">
        <f t="shared" si="7"/>
        <v/>
      </c>
      <c r="D105" s="63"/>
      <c r="E105" s="63"/>
      <c r="F105" s="13" t="str">
        <f t="shared" si="8"/>
        <v/>
      </c>
      <c r="G105" s="13" t="str">
        <f ca="1">IF($F105&lt;&gt;"",IF($G$4="Recurso",VLOOKUP($E105,OFFSET('Definición técnica de imagenes'!$A$1,MATCH($G$5,'Definición técnica de imagenes'!$A$1:$A$104,0)-1,1,COUNTIF('Definición técnica de imagenes'!$A$3:$A$102,$G$5),5),5,FALSE),'Definición técnica de imagenes'!$F$16),"")</f>
        <v/>
      </c>
      <c r="H105" s="13" t="str">
        <f t="shared" ca="1" si="9"/>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0"/>
        <v/>
      </c>
      <c r="B106" s="62"/>
      <c r="C106" s="20" t="str">
        <f>IF(OR(B106&lt;&gt;"",J106&lt;&gt;""),IF($G$4="Recurso",CONCATENATE($G$4," ",$G$5),$G$4),"")</f>
        <v/>
      </c>
      <c r="D106" s="63"/>
      <c r="E106" s="63"/>
      <c r="F106" s="13" t="str">
        <f t="shared" si="8"/>
        <v/>
      </c>
      <c r="G106" s="13" t="str">
        <f ca="1">IF($F106&lt;&gt;"",IF($G$4="Recurso",VLOOKUP($E106,OFFSET('Definición técnica de imagenes'!$A$1,MATCH($G$5,'Definición técnica de imagenes'!$A$1:$A$104,0)-1,1,COUNTIF('Definición técnica de imagenes'!$A$3:$A$102,$G$5),5),5,FALSE),'Definición técnica de imagenes'!$F$16),"")</f>
        <v/>
      </c>
      <c r="H106" s="13" t="str">
        <f t="shared" ca="1" si="9"/>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0"/>
        <v/>
      </c>
      <c r="B107" s="62"/>
      <c r="C107" s="20" t="str">
        <f>IF(OR(B107&lt;&gt;"",J107&lt;&gt;""),IF($G$4="Recurso",CONCATENATE($G$4," ",$G$5),$G$4),"")</f>
        <v/>
      </c>
      <c r="D107" s="63"/>
      <c r="E107" s="63"/>
      <c r="F107" s="13" t="str">
        <f t="shared" si="8"/>
        <v/>
      </c>
      <c r="G107" s="13" t="str">
        <f ca="1">IF($F107&lt;&gt;"",IF($G$4="Recurso",VLOOKUP($E107,OFFSET('Definición técnica de imagenes'!$A$1,MATCH($G$5,'Definición técnica de imagenes'!$A$1:$A$104,0)-1,1,COUNTIF('Definición técnica de imagenes'!$A$3:$A$102,$G$5),5),5,FALSE),'Definición técnica de imagenes'!$F$16),"")</f>
        <v/>
      </c>
      <c r="H107" s="13" t="str">
        <f t="shared" ca="1" si="9"/>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0"/>
        <v/>
      </c>
      <c r="B108" s="62"/>
      <c r="C108" s="20" t="str">
        <f>IF(OR(B108&lt;&gt;"",J108&lt;&gt;""),IF($G$4="Recurso",CONCATENATE($G$4," ",$G$5),$G$4),"")</f>
        <v/>
      </c>
      <c r="D108" s="63"/>
      <c r="E108" s="63"/>
      <c r="F108" s="13" t="str">
        <f t="shared" si="8"/>
        <v/>
      </c>
      <c r="G108" s="13" t="str">
        <f ca="1">IF($F108&lt;&gt;"",IF($G$4="Recurso",VLOOKUP($E108,OFFSET('Definición técnica de imagenes'!$A$1,MATCH($G$5,'Definición técnica de imagenes'!$A$1:$A$104,0)-1,1,COUNTIF('Definición técnica de imagenes'!$A$3:$A$102,$G$5),5),5,FALSE),'Definición técnica de imagenes'!$F$16),"")</f>
        <v/>
      </c>
      <c r="H108" s="13" t="str">
        <f t="shared" ca="1" si="9"/>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c r="A1" s="93" t="s">
        <v>38</v>
      </c>
      <c r="B1" s="94"/>
      <c r="C1" s="94"/>
      <c r="D1" s="94"/>
      <c r="E1" s="94"/>
      <c r="F1" s="95"/>
    </row>
    <row r="2" spans="1:11">
      <c r="A2" s="30" t="s">
        <v>42</v>
      </c>
      <c r="B2" s="31"/>
      <c r="C2" s="96" t="s">
        <v>13</v>
      </c>
      <c r="D2" s="97"/>
      <c r="E2" s="98"/>
      <c r="F2" s="32"/>
    </row>
    <row r="3" spans="1:11" ht="64">
      <c r="A3" s="33" t="s">
        <v>43</v>
      </c>
      <c r="B3" s="31"/>
      <c r="C3" s="102" t="s">
        <v>14</v>
      </c>
      <c r="D3" s="103"/>
      <c r="E3" s="104"/>
      <c r="F3" s="32"/>
      <c r="H3" s="22" t="s">
        <v>18</v>
      </c>
      <c r="I3" s="22" t="s">
        <v>19</v>
      </c>
      <c r="J3" s="22" t="s">
        <v>20</v>
      </c>
      <c r="K3" s="22" t="s">
        <v>52</v>
      </c>
    </row>
    <row r="4" spans="1:11" ht="32">
      <c r="A4" s="30" t="s">
        <v>44</v>
      </c>
      <c r="B4" s="31"/>
      <c r="C4" s="26" t="s">
        <v>15</v>
      </c>
      <c r="D4" s="25" t="s">
        <v>16</v>
      </c>
      <c r="E4" s="29" t="s">
        <v>17</v>
      </c>
      <c r="F4" s="32"/>
      <c r="H4" s="22" t="s">
        <v>21</v>
      </c>
      <c r="I4" s="22" t="s">
        <v>25</v>
      </c>
      <c r="J4" s="22">
        <v>1</v>
      </c>
      <c r="K4" s="22">
        <v>1</v>
      </c>
    </row>
    <row r="5" spans="1:11" ht="81" thickBot="1">
      <c r="A5" s="33" t="s">
        <v>45</v>
      </c>
      <c r="B5" s="31"/>
      <c r="C5" s="28" t="s">
        <v>35</v>
      </c>
      <c r="D5" s="105" t="str">
        <f>CONCATENATE(H21,"_",I21,"_",J21,"_CO")</f>
        <v>LE_07_04_CO</v>
      </c>
      <c r="E5" s="106"/>
      <c r="F5" s="32"/>
      <c r="H5" s="22" t="s">
        <v>22</v>
      </c>
      <c r="I5" s="22" t="s">
        <v>26</v>
      </c>
      <c r="J5" s="22">
        <v>2</v>
      </c>
      <c r="K5" s="22">
        <v>2</v>
      </c>
    </row>
    <row r="6" spans="1:11" ht="33" thickBot="1">
      <c r="A6" s="30" t="s">
        <v>10</v>
      </c>
      <c r="B6" s="31"/>
      <c r="C6" s="31"/>
      <c r="D6" s="31"/>
      <c r="E6" s="31"/>
      <c r="F6" s="32"/>
      <c r="H6" s="22" t="s">
        <v>23</v>
      </c>
      <c r="I6" s="22" t="s">
        <v>27</v>
      </c>
      <c r="J6" s="22">
        <v>3</v>
      </c>
      <c r="K6" s="22">
        <v>3</v>
      </c>
    </row>
    <row r="7" spans="1:11" ht="49" thickBot="1">
      <c r="A7" s="33" t="s">
        <v>11</v>
      </c>
      <c r="B7" s="31"/>
      <c r="C7" s="59" t="s">
        <v>119</v>
      </c>
      <c r="D7" s="91" t="str">
        <f>CONCATENATE("SolicitudGrafica_",D5,".xls")</f>
        <v>SolicitudGrafica_LE_07_04_CO.xls</v>
      </c>
      <c r="E7" s="91"/>
      <c r="F7" s="92"/>
      <c r="H7" s="22" t="s">
        <v>24</v>
      </c>
      <c r="I7" s="22" t="s">
        <v>28</v>
      </c>
      <c r="J7" s="22">
        <v>4</v>
      </c>
      <c r="K7" s="22">
        <v>4</v>
      </c>
    </row>
    <row r="8" spans="1:11" ht="48">
      <c r="A8" s="33" t="s">
        <v>53</v>
      </c>
      <c r="B8" s="31"/>
      <c r="C8" s="31"/>
      <c r="D8" s="31"/>
      <c r="E8" s="31"/>
      <c r="F8" s="32"/>
      <c r="I8" s="22" t="s">
        <v>29</v>
      </c>
      <c r="J8" s="22">
        <v>5</v>
      </c>
      <c r="K8" s="22">
        <v>5</v>
      </c>
    </row>
    <row r="9" spans="1:11" ht="48">
      <c r="A9" s="33" t="s">
        <v>12</v>
      </c>
      <c r="B9" s="31"/>
      <c r="C9" s="31"/>
      <c r="D9" s="31"/>
      <c r="E9" s="31"/>
      <c r="F9" s="32"/>
      <c r="I9" s="22" t="s">
        <v>30</v>
      </c>
      <c r="J9" s="22">
        <v>6</v>
      </c>
      <c r="K9" s="22">
        <v>6</v>
      </c>
    </row>
    <row r="10" spans="1:11" ht="33" thickBot="1">
      <c r="A10" s="34" t="s">
        <v>36</v>
      </c>
      <c r="B10" s="35"/>
      <c r="C10" s="35"/>
      <c r="D10" s="35"/>
      <c r="E10" s="35"/>
      <c r="F10" s="36"/>
      <c r="I10" s="22" t="s">
        <v>31</v>
      </c>
      <c r="J10" s="22">
        <v>7</v>
      </c>
      <c r="K10" s="22">
        <v>7</v>
      </c>
    </row>
    <row r="11" spans="1:11">
      <c r="I11" s="22" t="s">
        <v>32</v>
      </c>
      <c r="J11" s="22">
        <v>8</v>
      </c>
      <c r="K11" s="22">
        <v>8</v>
      </c>
    </row>
    <row r="12" spans="1:11" ht="17" thickBot="1">
      <c r="I12" s="22" t="s">
        <v>37</v>
      </c>
      <c r="J12" s="22">
        <v>9</v>
      </c>
      <c r="K12" s="22">
        <v>9</v>
      </c>
    </row>
    <row r="13" spans="1:11">
      <c r="A13" s="93" t="s">
        <v>41</v>
      </c>
      <c r="B13" s="94"/>
      <c r="C13" s="94"/>
      <c r="D13" s="94"/>
      <c r="E13" s="94"/>
      <c r="F13" s="95"/>
      <c r="I13" s="22" t="s">
        <v>33</v>
      </c>
      <c r="J13" s="22">
        <v>10</v>
      </c>
      <c r="K13" s="22">
        <v>10</v>
      </c>
    </row>
    <row r="14" spans="1:11" ht="17"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81"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2">
      <c r="A44" s="54" t="s">
        <v>111</v>
      </c>
      <c r="B44" s="54"/>
      <c r="C44" s="55" t="s">
        <v>129</v>
      </c>
      <c r="D44" s="56" t="s">
        <v>161</v>
      </c>
      <c r="E44" s="55"/>
      <c r="F44" s="55"/>
    </row>
    <row r="45" spans="1:9">
      <c r="A45" s="54" t="s">
        <v>112</v>
      </c>
      <c r="B45" s="54"/>
      <c r="C45" s="55" t="s">
        <v>130</v>
      </c>
      <c r="D45" s="56" t="s">
        <v>131</v>
      </c>
      <c r="E45" s="55"/>
      <c r="F45" s="55"/>
    </row>
    <row r="46" spans="1:9" ht="48">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2015-08-26T18:02:02Z</dcterms:modified>
</cp:coreProperties>
</file>