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A10" i="1"/>
  <c r="A11" i="1"/>
  <c r="A12" i="1"/>
  <c r="A13" i="1"/>
  <c r="A14"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<sst xmlns="http://schemas.openxmlformats.org/spreadsheetml/2006/main" count="376" uniqueCount="195">
  <si>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</si>
  <si>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</si>
  <si>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</si>
  <si>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</si>
  <si>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</si>
  <si>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</si>
  <si>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</si>
  <si>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</si>
  <si>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</si>
  <si>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</si>
  <si>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</si>
  <si>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</si>
  <si>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</si>
  <si>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</si>
  <si>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</si>
  <si>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</si>
  <si>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</si>
  <si>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</si>
  <si>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</si>
  <si>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</si>
  <si>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</si>
  <si>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</si>
  <si>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</si>
  <si>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</si>
  <si>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</si>
  <si>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</si>
  <si>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</si>
  <si>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</si>
  <si>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</si>
  <si>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</si>
  <si>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</si>
  <si>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</si>
  <si>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</si>
  <si>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</si>
  <si>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</si>
  <si>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</si>
  <si>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</si>
  <si>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</si>
  <si>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</si>
  <si>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</si>
  <si>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</si>
  <si>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</si>
  <si>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</si>
  <si>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</si>
  <si>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</si>
  <si>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</si>
  <si>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</si>
  <si>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</si>
  <si>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</si>
  <si>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</si>
  <si>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</si>
  <si>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</si>
  <si>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</si>
  <si>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</si>
  <si>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</si>
  <si>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</si>
  <si>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</si>
  <si>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</si>
  <si>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</si>
  <si>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</si>
  <si>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</si>
  <si>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</si>
  <si>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</si>
  <si>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</si>
  <si>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</si>
  <si>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</si>
  <si>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</si>
  <si>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</si>
  <si>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</si>
  <si>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</si>
  <si>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</si>
  <si>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</si>
  <si>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</si>
  <si>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</si>
  <si>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</si>
  <si>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</si>
  <si>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</si>
  <si>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</si>
  <si>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</si>
  <si>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</si>
  <si>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</si>
  <si>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</si>
  <si>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</si>
  <si>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</si>
  <si>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</si>
  <si>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</si>
  <si>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</si>
  <si>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</si>
  <si>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</si>
  <si>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</si>
  <si>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</si>
  <si>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</si>
  <si>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</si>
  <si>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</si>
  <si>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</si>
  <si>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</si>
  <si>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</si>
  <si>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</si>
  <si>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</si>
  <si>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</si>
  <si>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</si>
  <si>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</si>
  <si>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</si>
  <si>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</si>
  <si>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</si>
  <si>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</si>
  <si>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</si>
  <si>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</si>
  <si>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</si>
  <si>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</si>
  <si>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</si>
  <si>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</si>
  <si>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</si>
  <si>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</si>
  <si>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</si>
  <si>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</si>
  <si>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</si>
  <si>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</si>
  <si>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</si>
  <si>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</si>
  <si>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</si>
  <si>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</si>
  <si>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</si>
  <si>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</si>
  <si>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</si>
  <si>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</si>
  <si>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</si>
  <si>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</si>
  <si>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</si>
  <si>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</si>
  <si>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</si>
  <si>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</si>
  <si>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</si>
  <si>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</si>
  <si>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</si>
  <si>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</si>
  <si>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</si>
  <si>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</si>
  <si>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</si>
  <si>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</si>
  <si>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</si>
  <si>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</si>
  <si>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</si>
  <si>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</si>
  <si>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</si>
  <si>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</si>
  <si>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</si>
  <si>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</si>
  <si>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</si>
  <si>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</si>
  <si>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</si>
  <si>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</si>
  <si>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</si>
  <si>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</si>
  <si>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</si>
  <si>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</si>
  <si>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</si>
  <si>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</si>
  <si>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</si>
  <si>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</si>
  <si>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</si>
  <si>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</si>
  <si>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</si>
  <si>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</si>
  <si>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</si>
  <si>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</si>
  <si>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</si>
  <si>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</si>
  <si>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</si>
  <si>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</si>
  <si>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</si>
  <si>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</si>
  <si>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</si>
  <si>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</si>
  <si>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</si>
  <si>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</si>
  <si>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</si>
  <si>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</si>
  <si>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</si>
  <si>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</si>
  <si>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</si>
  <si>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</si>
  <si>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</si>
  <si>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</si>
  <si>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</si>
  <si>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</si>
  <si>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</si>
  <si>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diario personal</t>
  </si>
  <si>
    <t>Luis Felipe Pertuz</t>
  </si>
  <si>
    <t>LE_07_01_REC510</t>
  </si>
  <si>
    <t>Fotografía</t>
  </si>
  <si>
    <t>Cartagena</t>
  </si>
  <si>
    <t>Caragena en la tarde</t>
  </si>
  <si>
    <t>Familia en vacaciones</t>
  </si>
  <si>
    <t>Niños en en piscina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</si>
</sst>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6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E20" sqref="E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F13B</v>
      </c>
    </row>
    <row r="2" spans="1:16" ht="16" customHeight="1">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customHeight="1">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 customHeight="1">
      <c r="A4" s="1"/>
      <c r="B4" s="4" t="s">
        <v>54</v>
      </c>
      <c r="C4" s="87" t="s">
        <v>187</v>
      </c>
      <c r="D4" s="88"/>
      <c r="E4" s="5"/>
      <c r="F4" s="37" t="s">
        <v>55</v>
      </c>
      <c r="G4" s="7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customHeight="1" thickBot="1">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6">
      <c r="A10" s="12" t="str">
        <f>IF(OR(B10&lt;&gt;"",J10&lt;&gt;""),"IMG01","")</f>
        <v>IMG01</v>
      </c>
      <c r="B10" s="62">
        <v>166723337</v>
      </c>
      <c r="C10" s="20" t="str">
        <f t="shared" ref="C10:C41" si="0">IF(OR(B10&lt;&gt;"",J10&lt;&gt;""),IF($G$4="Recurso",CONCATENATE($G$4," ",$G$5),$G$4),"")</f>
        <v>Recurso F13B</v>
      </c>
      <c r="D10" s="63" t="s">
        <v>190</v>
      </c>
      <c r="E10" s="63" t="s">
        <v>168</v>
      </c>
      <c r="F10" s="13" t="str">
        <f t="shared" ref="F10" ca="1" si="1">IF(OR(B10&lt;&gt;"",J10&lt;&gt;""),CONCATENATE($C$7,"_",$A10,IF($G$4="Cuaderno de Estudio","_small",CONCATENATE(IF(I10="","","n"),IF(LEFT($G$5,1)="F",".jpg",".png")))),"")</f>
        <v>LE_07_01_REC510_IMG01.jpg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129644288</v>
      </c>
      <c r="C11" s="20" t="str">
        <f t="shared" si="0"/>
        <v>Recurso F13B</v>
      </c>
      <c r="D11" s="63" t="s">
        <v>190</v>
      </c>
      <c r="E11" s="63" t="s">
        <v>168</v>
      </c>
      <c r="F11" s="13" t="str">
        <f t="shared" ref="F11:F74" ca="1" si="4">IF(OR(B11&lt;&gt;"",J11&lt;&gt;""),CONCATENATE($C$7,"_",$A11,IF($G$4="Cuaderno de Estudio","_small",CONCATENATE(IF(I11="","","n"),IF(LEFT($G$5,1)="F",".jpg",".png")))),"")</f>
        <v>LE_07_01_REC510_IMG02.jpg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6">
      <c r="A12" s="12" t="str">
        <f t="shared" si="3"/>
        <v>IMG03</v>
      </c>
      <c r="B12" s="62">
        <v>173410571</v>
      </c>
      <c r="C12" s="20" t="str">
        <f t="shared" si="0"/>
        <v>Recurso F13B</v>
      </c>
      <c r="D12" s="63" t="s">
        <v>190</v>
      </c>
      <c r="E12" s="63" t="s">
        <v>168</v>
      </c>
      <c r="F12" s="13" t="str">
        <f t="shared" ca="1" si="4"/>
        <v>LE_07_01_REC510_IMG03.jpg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6">
      <c r="A13" s="12" t="str">
        <f t="shared" si="3"/>
        <v>IMG04</v>
      </c>
      <c r="B13" s="62">
        <v>46209937</v>
      </c>
      <c r="C13" s="20" t="str">
        <f t="shared" si="0"/>
        <v>Recurso F13B</v>
      </c>
      <c r="D13" s="63" t="s">
        <v>190</v>
      </c>
      <c r="E13" s="63" t="s">
        <v>168</v>
      </c>
      <c r="F13" s="13" t="str">
        <f t="shared" ca="1" si="4"/>
        <v>LE_07_01_REC510_IMG04.jpg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c r="A1" s="93" t="s">
        <v>38</v>
      </c>
      <c r="B1" s="94"/>
      <c r="C1" s="94"/>
      <c r="D1" s="94"/>
      <c r="E1" s="94"/>
      <c r="F1" s="95"/>
    </row>
    <row r="2" spans="1:11">
      <c r="A2" s="30" t="s">
        <v>42</v>
      </c>
      <c r="B2" s="31"/>
      <c r="C2" s="96" t="s">
        <v>13</v>
      </c>
      <c r="D2" s="97"/>
      <c r="E2" s="98"/>
      <c r="F2" s="32"/>
    </row>
    <row r="3" spans="1:11" ht="64">
      <c r="A3" s="33" t="s">
        <v>43</v>
      </c>
      <c r="B3" s="31"/>
      <c r="C3" s="102" t="s">
        <v>14</v>
      </c>
      <c r="D3" s="103"/>
      <c r="E3" s="104"/>
      <c r="F3" s="32"/>
      <c r="H3" s="22" t="s">
        <v>18</v>
      </c>
      <c r="I3" s="22" t="s">
        <v>19</v>
      </c>
      <c r="J3" s="22" t="s">
        <v>20</v>
      </c>
      <c r="K3" s="22" t="s">
        <v>52</v>
      </c>
    </row>
    <row r="4" spans="1:11" ht="32">
      <c r="A4" s="30" t="s">
        <v>44</v>
      </c>
      <c r="B4" s="31"/>
      <c r="C4" s="26" t="s">
        <v>15</v>
      </c>
      <c r="D4" s="25" t="s">
        <v>16</v>
      </c>
      <c r="E4" s="29" t="s">
        <v>17</v>
      </c>
      <c r="F4" s="32"/>
      <c r="H4" s="22" t="s">
        <v>21</v>
      </c>
      <c r="I4" s="22" t="s">
        <v>25</v>
      </c>
      <c r="J4" s="22">
        <v>1</v>
      </c>
      <c r="K4" s="22">
        <v>1</v>
      </c>
    </row>
    <row r="5" spans="1:11" ht="81" thickBot="1">
      <c r="A5" s="33" t="s">
        <v>45</v>
      </c>
      <c r="B5" s="31"/>
      <c r="C5" s="28" t="s">
        <v>35</v>
      </c>
      <c r="D5" s="105" t="str">
        <f>CONCATENATE(H21,"_",I21,"_",J21,"_CO")</f>
        <v>LE_07_04_CO</v>
      </c>
      <c r="E5" s="106"/>
      <c r="F5" s="32"/>
      <c r="H5" s="22" t="s">
        <v>22</v>
      </c>
      <c r="I5" s="22" t="s">
        <v>26</v>
      </c>
      <c r="J5" s="22">
        <v>2</v>
      </c>
      <c r="K5" s="22">
        <v>2</v>
      </c>
    </row>
    <row r="6" spans="1:11" ht="33" thickBot="1">
      <c r="A6" s="30" t="s">
        <v>10</v>
      </c>
      <c r="B6" s="31"/>
      <c r="C6" s="31"/>
      <c r="D6" s="31"/>
      <c r="E6" s="31"/>
      <c r="F6" s="32"/>
      <c r="H6" s="22" t="s">
        <v>23</v>
      </c>
      <c r="I6" s="22" t="s">
        <v>27</v>
      </c>
      <c r="J6" s="22">
        <v>3</v>
      </c>
      <c r="K6" s="22">
        <v>3</v>
      </c>
    </row>
    <row r="7" spans="1:11" ht="49" thickBot="1">
      <c r="A7" s="33" t="s">
        <v>11</v>
      </c>
      <c r="B7" s="31"/>
      <c r="C7" s="59" t="s">
        <v>119</v>
      </c>
      <c r="D7" s="91" t="str">
        <f>CONCATENATE("SolicitudGrafica_",D5,".xls")</f>
        <v>SolicitudGrafica_LE_07_04_CO.xls</v>
      </c>
      <c r="E7" s="91"/>
      <c r="F7" s="92"/>
      <c r="H7" s="22" t="s">
        <v>24</v>
      </c>
      <c r="I7" s="22" t="s">
        <v>28</v>
      </c>
      <c r="J7" s="22">
        <v>4</v>
      </c>
      <c r="K7" s="22">
        <v>4</v>
      </c>
    </row>
    <row r="8" spans="1:11" ht="48">
      <c r="A8" s="33" t="s">
        <v>53</v>
      </c>
      <c r="B8" s="31"/>
      <c r="C8" s="31"/>
      <c r="D8" s="31"/>
      <c r="E8" s="31"/>
      <c r="F8" s="32"/>
      <c r="I8" s="22" t="s">
        <v>29</v>
      </c>
      <c r="J8" s="22">
        <v>5</v>
      </c>
      <c r="K8" s="22">
        <v>5</v>
      </c>
    </row>
    <row r="9" spans="1:11" ht="48">
      <c r="A9" s="33" t="s">
        <v>12</v>
      </c>
      <c r="B9" s="31"/>
      <c r="C9" s="31"/>
      <c r="D9" s="31"/>
      <c r="E9" s="31"/>
      <c r="F9" s="32"/>
      <c r="I9" s="22" t="s">
        <v>30</v>
      </c>
      <c r="J9" s="22">
        <v>6</v>
      </c>
      <c r="K9" s="22">
        <v>6</v>
      </c>
    </row>
    <row r="10" spans="1:11" ht="33" thickBot="1">
      <c r="A10" s="34" t="s">
        <v>36</v>
      </c>
      <c r="B10" s="35"/>
      <c r="C10" s="35"/>
      <c r="D10" s="35"/>
      <c r="E10" s="35"/>
      <c r="F10" s="36"/>
      <c r="I10" s="22" t="s">
        <v>31</v>
      </c>
      <c r="J10" s="22">
        <v>7</v>
      </c>
      <c r="K10" s="22">
        <v>7</v>
      </c>
    </row>
    <row r="11" spans="1:11">
      <c r="I11" s="22" t="s">
        <v>32</v>
      </c>
      <c r="J11" s="22">
        <v>8</v>
      </c>
      <c r="K11" s="22">
        <v>8</v>
      </c>
    </row>
    <row r="12" spans="1:11" ht="17" thickBot="1">
      <c r="I12" s="22" t="s">
        <v>37</v>
      </c>
      <c r="J12" s="22">
        <v>9</v>
      </c>
      <c r="K12" s="22">
        <v>9</v>
      </c>
    </row>
    <row r="13" spans="1:11">
      <c r="A13" s="93" t="s">
        <v>41</v>
      </c>
      <c r="B13" s="94"/>
      <c r="C13" s="94"/>
      <c r="D13" s="94"/>
      <c r="E13" s="94"/>
      <c r="F13" s="95"/>
      <c r="I13" s="22" t="s">
        <v>33</v>
      </c>
      <c r="J13" s="22">
        <v>10</v>
      </c>
      <c r="K13" s="22">
        <v>10</v>
      </c>
    </row>
    <row r="14" spans="1:11" ht="17"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81"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2">
      <c r="A44" s="54" t="s">
        <v>111</v>
      </c>
      <c r="B44" s="54"/>
      <c r="C44" s="55" t="s">
        <v>129</v>
      </c>
      <c r="D44" s="56" t="s">
        <v>161</v>
      </c>
      <c r="E44" s="55"/>
      <c r="F44" s="55"/>
    </row>
    <row r="45" spans="1:9">
      <c r="A45" s="54" t="s">
        <v>112</v>
      </c>
      <c r="B45" s="54"/>
      <c r="C45" s="55" t="s">
        <v>130</v>
      </c>
      <c r="D45" s="56" t="s">
        <v>131</v>
      </c>
      <c r="E45" s="55"/>
      <c r="F45" s="55"/>
    </row>
    <row r="46" spans="1:9" ht="48">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2015-08-26T18:28:16Z</dcterms:modified>
</cp:coreProperties>
</file>