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5\SOLICITUD GRAFICA-AUD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7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F12" i="1" s="1"/>
  <c r="G12" i="1" s="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H43" i="1" s="1"/>
  <c r="I44" i="1"/>
  <c r="H44" i="1" s="1"/>
  <c r="I45" i="1"/>
  <c r="I46" i="1"/>
  <c r="I47" i="1"/>
  <c r="H47" i="1" s="1"/>
  <c r="I48" i="1"/>
  <c r="H48" i="1" s="1"/>
  <c r="I49" i="1"/>
  <c r="I50" i="1"/>
  <c r="I51" i="1"/>
  <c r="H51" i="1" s="1"/>
  <c r="I52" i="1"/>
  <c r="H52" i="1" s="1"/>
  <c r="I53" i="1"/>
  <c r="F53" i="1"/>
  <c r="G53" i="1"/>
  <c r="I54" i="1"/>
  <c r="H54" i="1" s="1"/>
  <c r="F54" i="1"/>
  <c r="G54" i="1" s="1"/>
  <c r="I55" i="1"/>
  <c r="H55" i="1"/>
  <c r="I56" i="1"/>
  <c r="F56" i="1"/>
  <c r="G56" i="1"/>
  <c r="I57" i="1"/>
  <c r="H57" i="1" s="1"/>
  <c r="I58" i="1"/>
  <c r="F58" i="1"/>
  <c r="G58" i="1"/>
  <c r="I59" i="1"/>
  <c r="H59" i="1" s="1"/>
  <c r="I60" i="1"/>
  <c r="F60" i="1"/>
  <c r="G60" i="1"/>
  <c r="I61" i="1"/>
  <c r="H61" i="1" s="1"/>
  <c r="I62" i="1"/>
  <c r="H62" i="1" s="1"/>
  <c r="F62" i="1"/>
  <c r="G62" i="1"/>
  <c r="F63" i="1"/>
  <c r="G63" i="1" s="1"/>
  <c r="I63" i="1"/>
  <c r="H63" i="1" s="1"/>
  <c r="F64" i="1"/>
  <c r="G64" i="1" s="1"/>
  <c r="I64" i="1"/>
  <c r="H64" i="1" s="1"/>
  <c r="F65" i="1"/>
  <c r="G65" i="1"/>
  <c r="I65" i="1"/>
  <c r="H65" i="1" s="1"/>
  <c r="F66" i="1"/>
  <c r="G66" i="1"/>
  <c r="I66" i="1"/>
  <c r="H66" i="1" s="1"/>
  <c r="F67" i="1"/>
  <c r="G67" i="1" s="1"/>
  <c r="I67" i="1"/>
  <c r="H67" i="1" s="1"/>
  <c r="F68" i="1"/>
  <c r="G68" i="1" s="1"/>
  <c r="I68" i="1"/>
  <c r="H68" i="1" s="1"/>
  <c r="F69" i="1"/>
  <c r="G69" i="1"/>
  <c r="I69" i="1"/>
  <c r="H69" i="1" s="1"/>
  <c r="F70" i="1"/>
  <c r="G70" i="1"/>
  <c r="I70" i="1"/>
  <c r="H70" i="1" s="1"/>
  <c r="F71" i="1"/>
  <c r="G71" i="1" s="1"/>
  <c r="I71" i="1"/>
  <c r="H71" i="1" s="1"/>
  <c r="F72" i="1"/>
  <c r="G72" i="1" s="1"/>
  <c r="I72" i="1"/>
  <c r="H72" i="1" s="1"/>
  <c r="F73" i="1"/>
  <c r="G73" i="1"/>
  <c r="I73" i="1"/>
  <c r="H73" i="1" s="1"/>
  <c r="F74" i="1"/>
  <c r="G74" i="1"/>
  <c r="I74" i="1"/>
  <c r="H74" i="1" s="1"/>
  <c r="F75" i="1"/>
  <c r="G75" i="1" s="1"/>
  <c r="I75" i="1"/>
  <c r="H75" i="1" s="1"/>
  <c r="F76" i="1"/>
  <c r="G76" i="1" s="1"/>
  <c r="I76" i="1"/>
  <c r="H76" i="1" s="1"/>
  <c r="F77" i="1"/>
  <c r="G77" i="1"/>
  <c r="I77" i="1"/>
  <c r="H77" i="1" s="1"/>
  <c r="F78" i="1"/>
  <c r="G78" i="1"/>
  <c r="I78" i="1"/>
  <c r="H78" i="1" s="1"/>
  <c r="F79" i="1"/>
  <c r="G79" i="1" s="1"/>
  <c r="I79" i="1"/>
  <c r="H79" i="1" s="1"/>
  <c r="F80" i="1"/>
  <c r="G80" i="1" s="1"/>
  <c r="I80" i="1"/>
  <c r="H80" i="1" s="1"/>
  <c r="F81" i="1"/>
  <c r="G81" i="1"/>
  <c r="I81" i="1"/>
  <c r="H81" i="1" s="1"/>
  <c r="F82" i="1"/>
  <c r="G82" i="1"/>
  <c r="I82" i="1"/>
  <c r="H82" i="1" s="1"/>
  <c r="F83" i="1"/>
  <c r="G83" i="1" s="1"/>
  <c r="I83" i="1"/>
  <c r="H83" i="1" s="1"/>
  <c r="F84" i="1"/>
  <c r="G84" i="1" s="1"/>
  <c r="I84" i="1"/>
  <c r="H84" i="1" s="1"/>
  <c r="F85" i="1"/>
  <c r="G85" i="1"/>
  <c r="I85" i="1"/>
  <c r="H85" i="1" s="1"/>
  <c r="F86" i="1"/>
  <c r="G86" i="1"/>
  <c r="I86" i="1"/>
  <c r="H86" i="1" s="1"/>
  <c r="F87" i="1"/>
  <c r="G87" i="1" s="1"/>
  <c r="I87" i="1"/>
  <c r="H87" i="1" s="1"/>
  <c r="F88" i="1"/>
  <c r="G88" i="1" s="1"/>
  <c r="I88" i="1"/>
  <c r="H88" i="1" s="1"/>
  <c r="F89" i="1"/>
  <c r="G89" i="1"/>
  <c r="I89" i="1"/>
  <c r="H89" i="1" s="1"/>
  <c r="F90" i="1"/>
  <c r="G90" i="1"/>
  <c r="I90" i="1"/>
  <c r="H90" i="1" s="1"/>
  <c r="F91" i="1"/>
  <c r="G91" i="1" s="1"/>
  <c r="I91" i="1"/>
  <c r="H91" i="1" s="1"/>
  <c r="F92" i="1"/>
  <c r="G92" i="1" s="1"/>
  <c r="I92" i="1"/>
  <c r="H92" i="1" s="1"/>
  <c r="F93" i="1"/>
  <c r="G93" i="1"/>
  <c r="I93" i="1"/>
  <c r="H93" i="1" s="1"/>
  <c r="F94" i="1"/>
  <c r="G94" i="1"/>
  <c r="I94" i="1"/>
  <c r="H94" i="1" s="1"/>
  <c r="F95" i="1"/>
  <c r="G95" i="1" s="1"/>
  <c r="I95" i="1"/>
  <c r="H95" i="1" s="1"/>
  <c r="F96" i="1"/>
  <c r="G96" i="1" s="1"/>
  <c r="I96" i="1"/>
  <c r="H96" i="1" s="1"/>
  <c r="F97" i="1"/>
  <c r="G97" i="1"/>
  <c r="I97" i="1"/>
  <c r="H97" i="1" s="1"/>
  <c r="F98" i="1"/>
  <c r="G98" i="1"/>
  <c r="I98" i="1"/>
  <c r="H98" i="1" s="1"/>
  <c r="F99" i="1"/>
  <c r="G99" i="1" s="1"/>
  <c r="I99" i="1"/>
  <c r="H99" i="1" s="1"/>
  <c r="F100" i="1"/>
  <c r="G100" i="1" s="1"/>
  <c r="I100" i="1"/>
  <c r="H100" i="1" s="1"/>
  <c r="F101" i="1"/>
  <c r="G101" i="1"/>
  <c r="I101" i="1"/>
  <c r="H101" i="1" s="1"/>
  <c r="F102" i="1"/>
  <c r="G102" i="1"/>
  <c r="I102" i="1"/>
  <c r="H102" i="1" s="1"/>
  <c r="F103" i="1"/>
  <c r="G103" i="1" s="1"/>
  <c r="I103" i="1"/>
  <c r="H103" i="1" s="1"/>
  <c r="F104" i="1"/>
  <c r="G104" i="1" s="1"/>
  <c r="I104" i="1"/>
  <c r="H104" i="1" s="1"/>
  <c r="F105" i="1"/>
  <c r="G105" i="1"/>
  <c r="I105" i="1"/>
  <c r="H105" i="1" s="1"/>
  <c r="F106" i="1"/>
  <c r="G106" i="1"/>
  <c r="I106" i="1"/>
  <c r="H106" i="1" s="1"/>
  <c r="F107" i="1"/>
  <c r="G107" i="1" s="1"/>
  <c r="I107" i="1"/>
  <c r="H107" i="1" s="1"/>
  <c r="F108" i="1"/>
  <c r="G108" i="1" s="1"/>
  <c r="I108" i="1"/>
  <c r="H108" i="1" s="1"/>
  <c r="H56" i="1"/>
  <c r="H60" i="1"/>
  <c r="H58" i="1"/>
  <c r="F61" i="1"/>
  <c r="G61" i="1"/>
  <c r="F59" i="1"/>
  <c r="G59" i="1" s="1"/>
  <c r="F57" i="1"/>
  <c r="G57" i="1"/>
  <c r="F55" i="1"/>
  <c r="G55" i="1" s="1"/>
  <c r="H53" i="1"/>
  <c r="F52" i="1"/>
  <c r="G52" i="1" s="1"/>
  <c r="F51" i="1"/>
  <c r="G51" i="1"/>
  <c r="F50" i="1"/>
  <c r="G50" i="1"/>
  <c r="H50" i="1"/>
  <c r="F49" i="1"/>
  <c r="G49" i="1" s="1"/>
  <c r="H49" i="1"/>
  <c r="F48" i="1"/>
  <c r="G48" i="1" s="1"/>
  <c r="F47" i="1"/>
  <c r="G47" i="1"/>
  <c r="F46" i="1"/>
  <c r="G46" i="1"/>
  <c r="H46" i="1"/>
  <c r="F45" i="1"/>
  <c r="G45" i="1" s="1"/>
  <c r="H45" i="1"/>
  <c r="F44" i="1"/>
  <c r="G44" i="1" s="1"/>
  <c r="A43" i="1"/>
  <c r="F43" i="1"/>
  <c r="G43" i="1" s="1"/>
  <c r="A10" i="1"/>
  <c r="A11" i="1"/>
  <c r="A12" i="1"/>
  <c r="A13" i="1"/>
  <c r="A14" i="1"/>
  <c r="F14" i="1" s="1"/>
  <c r="G14" i="1" s="1"/>
  <c r="A21" i="1"/>
  <c r="A22" i="1"/>
  <c r="A23" i="1"/>
  <c r="A24" i="1"/>
  <c r="A25" i="1"/>
  <c r="A26" i="1"/>
  <c r="A27" i="1"/>
  <c r="A28" i="1"/>
  <c r="A29" i="1"/>
  <c r="A30" i="1"/>
  <c r="A31" i="1"/>
  <c r="A32" i="1"/>
  <c r="A33" i="1"/>
  <c r="A34" i="1"/>
  <c r="A35" i="1"/>
  <c r="A36" i="1"/>
  <c r="A37" i="1"/>
  <c r="A38" i="1"/>
  <c r="A39" i="1"/>
  <c r="A40" i="1"/>
  <c r="A41" i="1"/>
  <c r="A42" i="1"/>
  <c r="F42" i="1"/>
  <c r="G42" i="1" s="1"/>
  <c r="H42" i="1"/>
  <c r="F41" i="1"/>
  <c r="G41" i="1"/>
  <c r="H41" i="1"/>
  <c r="F40" i="1"/>
  <c r="G40" i="1"/>
  <c r="H40" i="1"/>
  <c r="F39" i="1"/>
  <c r="G39" i="1" s="1"/>
  <c r="H39" i="1"/>
  <c r="F38" i="1"/>
  <c r="G38" i="1" s="1"/>
  <c r="H38" i="1"/>
  <c r="F37" i="1"/>
  <c r="G37" i="1"/>
  <c r="H37" i="1"/>
  <c r="F36" i="1"/>
  <c r="G36" i="1"/>
  <c r="H36" i="1"/>
  <c r="F35" i="1"/>
  <c r="G35" i="1" s="1"/>
  <c r="H35" i="1"/>
  <c r="F34" i="1"/>
  <c r="G34" i="1" s="1"/>
  <c r="H34" i="1"/>
  <c r="F33" i="1"/>
  <c r="G33" i="1"/>
  <c r="H33" i="1"/>
  <c r="F32" i="1"/>
  <c r="G32" i="1"/>
  <c r="H32" i="1"/>
  <c r="F31" i="1"/>
  <c r="G31" i="1" s="1"/>
  <c r="H31" i="1"/>
  <c r="F30" i="1"/>
  <c r="G30" i="1" s="1"/>
  <c r="H30" i="1"/>
  <c r="F29" i="1"/>
  <c r="G29" i="1"/>
  <c r="H29" i="1"/>
  <c r="F28" i="1"/>
  <c r="G28" i="1"/>
  <c r="H28" i="1"/>
  <c r="F27" i="1"/>
  <c r="G27" i="1" s="1"/>
  <c r="H27" i="1"/>
  <c r="F26" i="1"/>
  <c r="G26" i="1" s="1"/>
  <c r="H26" i="1"/>
  <c r="F25" i="1"/>
  <c r="G25" i="1"/>
  <c r="H25" i="1"/>
  <c r="F24" i="1"/>
  <c r="G24" i="1"/>
  <c r="H24" i="1"/>
  <c r="F23" i="1"/>
  <c r="G23" i="1" s="1"/>
  <c r="H23" i="1"/>
  <c r="F22" i="1"/>
  <c r="G22" i="1" s="1"/>
  <c r="H22" i="1"/>
  <c r="F21" i="1"/>
  <c r="G21" i="1"/>
  <c r="H21" i="1"/>
  <c r="F13" i="1"/>
  <c r="G13" i="1" s="1"/>
  <c r="H13" i="1"/>
  <c r="F11" i="1"/>
  <c r="G11" i="1" s="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s="1"/>
  <c r="A44" i="1"/>
  <c r="A45" i="1"/>
  <c r="A46" i="1"/>
  <c r="A47" i="1"/>
  <c r="A48" i="1"/>
  <c r="A49" i="1"/>
  <c r="A50" i="1"/>
  <c r="A51" i="1"/>
  <c r="A52" i="1"/>
  <c r="A53" i="1"/>
  <c r="A54" i="1"/>
  <c r="A55" i="1"/>
  <c r="A56" i="1"/>
  <c r="A57" i="1"/>
  <c r="A58" i="1"/>
  <c r="A59" i="1"/>
  <c r="A60" i="1"/>
  <c r="A61" i="1"/>
  <c r="A62" i="1"/>
  <c r="A15" i="1" l="1"/>
  <c r="H12" i="1"/>
  <c r="H14" i="1"/>
  <c r="A16" i="1" l="1"/>
  <c r="F15" i="1"/>
  <c r="G15" i="1" s="1"/>
  <c r="H15" i="1"/>
  <c r="A17" i="1" l="1"/>
  <c r="F16" i="1"/>
  <c r="G16" i="1" s="1"/>
  <c r="H16" i="1"/>
  <c r="F17" i="1" l="1"/>
  <c r="G17" i="1" s="1"/>
  <c r="A18" i="1"/>
  <c r="H17" i="1"/>
  <c r="A19" i="1" l="1"/>
  <c r="F18" i="1"/>
  <c r="G18" i="1" s="1"/>
  <c r="H18" i="1"/>
  <c r="A20" i="1" l="1"/>
  <c r="F19" i="1"/>
  <c r="G19" i="1" s="1"/>
  <c r="H19" i="1"/>
  <c r="H20" i="1" l="1"/>
  <c r="F20" i="1"/>
  <c r="G20" i="1" s="1"/>
</calcChain>
</file>

<file path=xl/sharedStrings.xml><?xml version="1.0" encoding="utf-8"?>
<sst xmlns="http://schemas.openxmlformats.org/spreadsheetml/2006/main" count="407" uniqueCount="209">
  <si>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</si>
  <si>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</si>
  <si>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</si>
  <si>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</si>
  <si>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</si>
  <si>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</si>
  <si>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</si>
  <si>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</si>
  <si>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</si>
  <si>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</si>
  <si>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</si>
  <si>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</si>
  <si>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</si>
  <si>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</si>
  <si>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</si>
  <si>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</si>
  <si>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</si>
  <si>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</si>
  <si>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</si>
  <si>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</si>
  <si>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</si>
  <si>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</si>
  <si>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</si>
  <si>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</si>
  <si>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</si>
  <si>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</si>
  <si>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</si>
  <si>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</si>
  <si>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</si>
  <si>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</si>
  <si>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</si>
  <si>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</si>
  <si>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</si>
  <si>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</si>
  <si>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</si>
  <si>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</si>
  <si>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</si>
  <si>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</si>
  <si>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</si>
  <si>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</si>
  <si>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</si>
  <si>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</si>
  <si>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</si>
  <si>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</si>
  <si>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</si>
  <si>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</si>
  <si>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</si>
  <si>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</si>
  <si>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</si>
  <si>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</si>
  <si>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</si>
  <si>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</si>
  <si>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</si>
  <si>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</si>
  <si>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</si>
  <si>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</si>
  <si>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</si>
  <si>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</si>
  <si>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</si>
  <si>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</si>
  <si>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</si>
  <si>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</si>
  <si>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</si>
  <si>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</si>
  <si>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</si>
  <si>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</si>
  <si>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</si>
  <si>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</si>
  <si>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</si>
  <si>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</si>
  <si>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</si>
  <si>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</si>
  <si>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</si>
  <si>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</si>
  <si>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</si>
  <si>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</si>
  <si>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</si>
  <si>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</si>
  <si>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</si>
  <si>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</si>
  <si>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</si>
  <si>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</si>
  <si>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</si>
  <si>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</si>
  <si>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</si>
  <si>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</si>
  <si>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</si>
  <si>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</si>
  <si>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</si>
  <si>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</si>
  <si>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</si>
  <si>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</si>
  <si>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</si>
  <si>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</si>
  <si>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</si>
  <si>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</si>
  <si>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</si>
  <si>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</si>
  <si>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</si>
  <si>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</si>
  <si>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</si>
  <si>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</si>
  <si>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</si>
  <si>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</si>
  <si>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</si>
  <si>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</si>
  <si>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</si>
  <si>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</si>
  <si>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</si>
  <si>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</si>
  <si>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</si>
  <si>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</si>
  <si>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</si>
  <si>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</si>
  <si>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</si>
  <si>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</si>
  <si>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</si>
  <si>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</si>
  <si>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</si>
  <si>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</si>
  <si>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</si>
  <si>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</si>
  <si>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</si>
  <si>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</si>
  <si>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</si>
  <si>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</si>
  <si>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</si>
  <si>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</si>
  <si>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</si>
  <si>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</si>
  <si>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</si>
  <si>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</si>
  <si>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</si>
  <si>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</si>
  <si>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</si>
  <si>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</si>
  <si>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</si>
  <si>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</si>
  <si>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</si>
  <si>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</si>
  <si>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</si>
  <si>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</si>
  <si>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</si>
  <si>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</si>
  <si>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</si>
  <si>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</si>
  <si>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</si>
  <si>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</si>
  <si>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</si>
  <si>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</si>
  <si>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</si>
  <si>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</si>
  <si>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</si>
  <si>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</si>
  <si>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</si>
  <si>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</si>
  <si>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</si>
  <si>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</si>
  <si>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</si>
  <si>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</si>
  <si>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</si>
  <si>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</si>
  <si>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</si>
  <si>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</si>
  <si>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</si>
  <si>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</si>
  <si>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</si>
  <si>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</si>
  <si>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</si>
  <si>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</si>
  <si>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</si>
  <si>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</si>
  <si>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</si>
  <si>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</si>
  <si>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</si>
  <si>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</si>
  <si>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</si>
  <si>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</si>
  <si>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</si>
  <si>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</si>
  <si>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</si>
  <si>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</si>
  <si>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</si>
  <si>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</si>
  <si>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</si>
  <si>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</si>
  <si>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</si>
  <si>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</si>
  <si>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 xml:space="preserve">El ensayo </t>
  </si>
  <si>
    <t>Luz Amparo Rubiano</t>
  </si>
  <si>
    <t>LE_11_05_REC50</t>
  </si>
  <si>
    <t>SHUTTER: 245972035</t>
  </si>
  <si>
    <t>SHUTTER: 229537327</t>
  </si>
  <si>
    <t>SHUTTER: 249572923</t>
  </si>
  <si>
    <t>SHUTTER: 411416803</t>
  </si>
  <si>
    <t>SHUTTER: 39550576</t>
  </si>
  <si>
    <t>SHUTTER: 234504460</t>
  </si>
  <si>
    <t>SHUTTER: 30183421</t>
  </si>
  <si>
    <t>SHUTTER: 231656071</t>
  </si>
  <si>
    <t>SHUTTER: 80460130</t>
  </si>
  <si>
    <t>WWI. German troops holding a first-line trench on the river bank. Possibly during the Aisne Offensive, in May 27-June 4th, as part of 1918 German drive when they came within 56 kilometers of Paris.</t>
  </si>
  <si>
    <t>BOCCIONI, Umberto (1882-1916), Dynamism of a Cyclist, Futurism, Oil on canvas,</t>
  </si>
  <si>
    <t>Hitler and Mussolini in Munich, Germany, June 18, 1940. Hitler was at a high point, as his army accomplished a string of victories and was completing its conquest of continental Western Europe.</t>
  </si>
  <si>
    <t>Two Women at the Seashore, by Edvard Munch, 1898, Norwegian print, color woodcut. A young woman in white looks into the sea, while the old women in black looks away</t>
  </si>
  <si>
    <t>Beautiful girl in 1910</t>
  </si>
  <si>
    <t>GRIS, Juan (1887-1927), Guitar on a Chair, beg, 20th c. Cubism, Oil on canvas,</t>
  </si>
  <si>
    <t>Old canceled german stamp with man</t>
  </si>
  <si>
    <t>JOYCE, James (1882-1941)</t>
  </si>
  <si>
    <t>Franz Kafka statue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</si>
</sst>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20" workbookViewId="0">
      <pane ySplit="9" topLeftCell="A10" activePane="bottomLeft" state="frozen"/>
      <selection pane="bottomLeft" activeCell="E17" sqref="E17"/>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7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81" x14ac:dyDescent="0.25">
      <c r="A10" s="12" t="str">
        <f>IF(OR(B10&lt;&gt;"",J10&lt;&gt;""),"IMG01","")</f>
        <v>IMG01</v>
      </c>
      <c r="B10" s="62" t="s">
        <v>191</v>
      </c>
      <c r="C10" s="20" t="str">
        <f t="shared" ref="C10:C13" si="0">IF(OR(B10&lt;&gt;"",J10&lt;&gt;""),IF($G$4="Recurso",CONCATENATE($G$4," ",$G$5),$G$4),"")</f>
        <v>Recurso F7</v>
      </c>
      <c r="D10" s="63" t="s">
        <v>187</v>
      </c>
      <c r="E10" s="63" t="s">
        <v>150</v>
      </c>
      <c r="F10" s="13" t="str">
        <f t="shared" ref="F10:F13" ca="1" si="1">IF(OR(B10&lt;&gt;"",J10&lt;&gt;""),CONCATENATE($C$7,"_",$A10,IF($G$4="Cuaderno de Estudio","_small",CONCATENATE(IF(I10="","","n"),IF(LEFT($G$5,1)="F",".jpg",".png")))),"")</f>
        <v>LE_11_05_REC50_IMG01.jpg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H13"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200</v>
      </c>
      <c r="O10" s="2" t="str">
        <f>'Definición técnica de imagenes'!A12</f>
        <v>M12D</v>
      </c>
    </row>
    <row r="11" spans="1:16" s="11" customFormat="1" ht="40.5" x14ac:dyDescent="0.25">
      <c r="A11" s="12" t="str">
        <f t="shared" ref="A11:A13" si="3">IF(OR(B11&lt;&gt;"",J11&lt;&gt;""),CONCATENATE(LEFT(A10,3),IF(MID(A10,4,2)+1&lt;10,CONCATENATE("0",MID(A10,4,2)+1))),"")</f>
        <v>IMG02</v>
      </c>
      <c r="B11" s="62" t="s">
        <v>192</v>
      </c>
      <c r="C11" s="20" t="str">
        <f t="shared" si="0"/>
        <v>Recurso F7</v>
      </c>
      <c r="D11" s="63" t="s">
        <v>187</v>
      </c>
      <c r="E11" s="63" t="s">
        <v>150</v>
      </c>
      <c r="F11" s="13" t="str">
        <f t="shared" ca="1" si="1"/>
        <v>LE_11_05_REC50_IMG02.jpg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201</v>
      </c>
      <c r="O11" s="2" t="str">
        <f>'Definición técnica de imagenes'!A13</f>
        <v>M101</v>
      </c>
    </row>
    <row r="12" spans="1:16" s="11" customFormat="1" x14ac:dyDescent="0.25">
      <c r="A12" s="12" t="str">
        <f t="shared" si="3"/>
        <v>IMG03</v>
      </c>
      <c r="B12" s="62" t="s">
        <v>191</v>
      </c>
      <c r="C12" s="20" t="str">
        <f t="shared" si="0"/>
        <v>Recurso F7</v>
      </c>
      <c r="D12" s="63" t="s">
        <v>187</v>
      </c>
      <c r="E12" s="63" t="s">
        <v>155</v>
      </c>
      <c r="F12" s="13" t="str">
        <f t="shared" ca="1" si="1"/>
        <v>LE_11_05_REC50_IMG03n.jpg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2"/>
        <v>LE_11_05_REC50_IMG03a.jpg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81" x14ac:dyDescent="0.25">
      <c r="A13" s="12" t="str">
        <f t="shared" si="3"/>
        <v>IMG04</v>
      </c>
      <c r="B13" s="62" t="s">
        <v>193</v>
      </c>
      <c r="C13" s="20" t="str">
        <f t="shared" si="0"/>
        <v>Recurso F7</v>
      </c>
      <c r="D13" s="63" t="s">
        <v>187</v>
      </c>
      <c r="E13" s="63" t="s">
        <v>155</v>
      </c>
      <c r="F13" s="13" t="str">
        <f t="shared" ca="1" si="1"/>
        <v>LE_11_05_REC50_IMG04n.jpg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2"/>
        <v>LE_11_05_REC50_IMG04a.jpg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202</v>
      </c>
      <c r="O13" s="2" t="str">
        <f>'Definición técnica de imagenes'!A19</f>
        <v>F4</v>
      </c>
    </row>
    <row r="14" spans="1:16" s="11" customFormat="1" ht="81" x14ac:dyDescent="0.25">
      <c r="A14" s="12" t="str">
        <f>IF(OR(B14&lt;&gt;"",J14&lt;&gt;""),CONCATENATE(LEFT(A13,3),IF(MID(A13,4,2)+1&lt;10,CONCATENATE("0",MID(A13,4,2)+1))),"")</f>
        <v>IMG05</v>
      </c>
      <c r="B14" s="62" t="s">
        <v>194</v>
      </c>
      <c r="C14" s="20" t="str">
        <f t="shared" ref="C14:C25" si="4">IF(OR(B14&lt;&gt;"",J14&lt;&gt;""),IF($G$4="Recurso",CONCATENATE($G$4," ",$G$5),$G$4),"")</f>
        <v>Recurso F7</v>
      </c>
      <c r="D14" s="63" t="s">
        <v>187</v>
      </c>
      <c r="E14" s="63" t="s">
        <v>155</v>
      </c>
      <c r="F14" s="13" t="str">
        <f t="shared" ref="F14:F25" ca="1" si="5">IF(OR(B14&lt;&gt;"",J14&lt;&gt;""),CONCATENATE($C$7,"_",$A14,IF($G$4="Cuaderno de Estudio","_small",CONCATENATE(IF(I14="","","n"),IF(LEFT($G$5,1)="F",".jpg",".png")))),"")</f>
        <v>LE_11_05_REC50_IMG05n.jpg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ref="H14:H25" ca="1" si="6">IF(AND(I14&lt;&gt;"",I14&lt;&gt;0),IF(OR(B14&lt;&gt;"",J14&lt;&gt;""),CONCATENATE($C$7,"_",$A14,IF($G$4="Cuaderno de Estudio","_zoom",CONCATENATE("a",IF(LEFT($G$5,1)="F",".jpg",".png")))),""),"")</f>
        <v>LE_11_05_REC50_IMG05a.jpg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203</v>
      </c>
      <c r="O14" s="2" t="str">
        <f>'Definición técnica de imagenes'!A22</f>
        <v>F6</v>
      </c>
    </row>
    <row r="15" spans="1:16" s="11" customFormat="1" x14ac:dyDescent="0.25">
      <c r="A15" s="12" t="str">
        <f>IF(OR(B15&lt;&gt;"",J15&lt;&gt;""),CONCATENATE(LEFT(A14,3),IF(MID(A14,4,2)+1&lt;10,CONCATENATE("0",MID(A14,4,2)+1))),"")</f>
        <v>IMG06</v>
      </c>
      <c r="B15" s="62" t="s">
        <v>195</v>
      </c>
      <c r="C15" s="20" t="str">
        <f t="shared" si="4"/>
        <v>Recurso F7</v>
      </c>
      <c r="D15" s="63" t="s">
        <v>187</v>
      </c>
      <c r="E15" s="63" t="s">
        <v>155</v>
      </c>
      <c r="F15" s="13" t="str">
        <f t="shared" ca="1" si="5"/>
        <v>LE_11_05_REC50_IMG06n.jpg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6"/>
        <v>LE_11_05_REC50_IMG06a.jpg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204</v>
      </c>
      <c r="O15" s="2" t="str">
        <f>'Definición técnica de imagenes'!A24</f>
        <v>F6B</v>
      </c>
    </row>
    <row r="16" spans="1:16" s="11" customFormat="1" ht="42.75" x14ac:dyDescent="0.3">
      <c r="A16" s="12" t="str">
        <f>IF(OR(B16&lt;&gt;"",J16&lt;&gt;""),CONCATENATE(LEFT(A15,3),IF(MID(A15,4,2)+1&lt;10,CONCATENATE("0",MID(A15,4,2)+1))),"")</f>
        <v>IMG07</v>
      </c>
      <c r="B16" s="62" t="s">
        <v>196</v>
      </c>
      <c r="C16" s="20" t="str">
        <f t="shared" si="4"/>
        <v>Recurso F7</v>
      </c>
      <c r="D16" s="63" t="s">
        <v>187</v>
      </c>
      <c r="E16" s="63" t="s">
        <v>155</v>
      </c>
      <c r="F16" s="13" t="str">
        <f t="shared" ca="1" si="5"/>
        <v>LE_11_05_REC50_IMG07n.jpg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6"/>
        <v>LE_11_05_REC50_IMG07a.jpg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205</v>
      </c>
      <c r="O16" s="2" t="str">
        <f>'Definición técnica de imagenes'!A25</f>
        <v>F7</v>
      </c>
    </row>
    <row r="17" spans="1:15" s="11" customFormat="1" ht="40.5" x14ac:dyDescent="0.25">
      <c r="A17" s="12" t="str">
        <f>IF(OR(B17&lt;&gt;"",J17&lt;&gt;""),CONCATENATE(LEFT(A16,3),IF(MID(A16,4,2)+1&lt;10,CONCATENATE("0",MID(A16,4,2)+1))),"")</f>
        <v>IMG08</v>
      </c>
      <c r="B17" s="62" t="s">
        <v>192</v>
      </c>
      <c r="C17" s="20" t="str">
        <f t="shared" si="4"/>
        <v>Recurso F7</v>
      </c>
      <c r="D17" s="63" t="s">
        <v>187</v>
      </c>
      <c r="E17" s="63" t="s">
        <v>155</v>
      </c>
      <c r="F17" s="13" t="str">
        <f t="shared" ca="1" si="5"/>
        <v>LE_11_05_REC50_IMG08n.jpg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6"/>
        <v>LE_11_05_REC50_IMG08a.jpg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201</v>
      </c>
      <c r="O17" s="2" t="str">
        <f>'Definición técnica de imagenes'!A27</f>
        <v>F7B</v>
      </c>
    </row>
    <row r="18" spans="1:15" s="11" customFormat="1" ht="27" x14ac:dyDescent="0.25">
      <c r="A18" s="12" t="str">
        <f>IF(OR(B18&lt;&gt;"",J18&lt;&gt;""),CONCATENATE(LEFT(A17,3),IF(MID(A17,4,2)+1&lt;10,CONCATENATE("0",MID(A17,4,2)+1))),"")</f>
        <v>IMG09</v>
      </c>
      <c r="B18" s="62" t="s">
        <v>197</v>
      </c>
      <c r="C18" s="20" t="str">
        <f t="shared" si="4"/>
        <v>Recurso F7</v>
      </c>
      <c r="D18" s="63" t="s">
        <v>187</v>
      </c>
      <c r="E18" s="63" t="s">
        <v>155</v>
      </c>
      <c r="F18" s="13" t="str">
        <f t="shared" ca="1" si="5"/>
        <v>LE_11_05_REC50_IMG09n.jpg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6"/>
        <v>LE_11_05_REC50_IMG09a.jpg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206</v>
      </c>
      <c r="O18" s="2" t="str">
        <f>'Definición técnica de imagenes'!A30</f>
        <v>F8</v>
      </c>
    </row>
    <row r="19" spans="1:15" s="11" customFormat="1" ht="14.25" x14ac:dyDescent="0.3">
      <c r="A19" s="12" t="str">
        <f t="shared" ref="A19:A25" si="7">IF(OR(B19&lt;&gt;"",J19&lt;&gt;""),CONCATENATE(LEFT(A18,3),IF(MID(A18,4,2)+1&lt;10,CONCATENATE("0",MID(A18,4,2)+1),MID(A18,4,2)+1)),"")</f>
        <v>IMG10</v>
      </c>
      <c r="B19" s="62" t="s">
        <v>198</v>
      </c>
      <c r="C19" s="20" t="str">
        <f t="shared" si="4"/>
        <v>Recurso F7</v>
      </c>
      <c r="D19" s="63" t="s">
        <v>187</v>
      </c>
      <c r="E19" s="63" t="s">
        <v>155</v>
      </c>
      <c r="F19" s="13" t="str">
        <f t="shared" ca="1" si="5"/>
        <v>LE_11_05_REC50_IMG10n.jpg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6"/>
        <v>LE_11_05_REC50_IMG10a.jpg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207</v>
      </c>
      <c r="O19" s="2" t="str">
        <f>'Definición técnica de imagenes'!A31</f>
        <v>F10</v>
      </c>
    </row>
    <row r="20" spans="1:15" s="11" customFormat="1" x14ac:dyDescent="0.25">
      <c r="A20" s="12" t="str">
        <f t="shared" si="7"/>
        <v>IMG11</v>
      </c>
      <c r="B20" s="62" t="s">
        <v>199</v>
      </c>
      <c r="C20" s="20" t="str">
        <f t="shared" si="4"/>
        <v>Recurso F7</v>
      </c>
      <c r="D20" s="63" t="s">
        <v>187</v>
      </c>
      <c r="E20" s="63" t="s">
        <v>155</v>
      </c>
      <c r="F20" s="13" t="str">
        <f t="shared" ca="1" si="5"/>
        <v>LE_11_05_REC50_IMG11n.jpg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6"/>
        <v>LE_11_05_REC50_IMG11a.jpg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208</v>
      </c>
      <c r="O20" s="2" t="str">
        <f>'Definición técnica de imagenes'!A32</f>
        <v>F10B</v>
      </c>
    </row>
    <row r="21" spans="1:15" s="11" customFormat="1" x14ac:dyDescent="0.25">
      <c r="A21" s="12" t="str">
        <f t="shared" si="7"/>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2016-06-09T17:14:12Z</dcterms:modified>
</cp:coreProperties>
</file>