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4120" windowHeight="122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<sst xmlns="http://schemas.openxmlformats.org/spreadsheetml/2006/main" count="376" uniqueCount="198">
  <si>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</si>
  <si>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</si>
  <si>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</si>
  <si>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</si>
  <si>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</si>
  <si>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</si>
  <si>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</si>
  <si>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</si>
  <si>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</si>
  <si>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</si>
  <si>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</si>
  <si>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</si>
  <si>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</si>
  <si>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</si>
  <si>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</si>
  <si>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</si>
  <si>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</si>
  <si>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</si>
  <si>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</si>
  <si>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</si>
  <si>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</si>
  <si>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</si>
  <si>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</si>
  <si>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</si>
  <si>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</si>
  <si>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</si>
  <si>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</si>
  <si>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</si>
  <si>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</si>
  <si>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</si>
  <si>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</si>
  <si>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</si>
  <si>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</si>
  <si>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</si>
  <si>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</si>
  <si>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</si>
  <si>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</si>
  <si>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</si>
  <si>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</si>
  <si>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</si>
  <si>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</si>
  <si>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</si>
  <si>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</si>
  <si>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</si>
  <si>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</si>
  <si>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</si>
  <si>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</si>
  <si>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</si>
  <si>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</si>
  <si>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</si>
  <si>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</si>
  <si>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</si>
  <si>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</si>
  <si>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</si>
  <si>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</si>
  <si>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</si>
  <si>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</si>
  <si>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</si>
  <si>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</si>
  <si>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</si>
  <si>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</si>
  <si>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</si>
  <si>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</si>
  <si>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</si>
  <si>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</si>
  <si>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</si>
  <si>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</si>
  <si>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</si>
  <si>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</si>
  <si>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</si>
  <si>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</si>
  <si>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</si>
  <si>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</si>
  <si>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</si>
  <si>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</si>
  <si>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</si>
  <si>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</si>
  <si>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</si>
  <si>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</si>
  <si>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</si>
  <si>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</si>
  <si>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</si>
  <si>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</si>
  <si>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</si>
  <si>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</si>
  <si>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</si>
  <si>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</si>
  <si>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</si>
  <si>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</si>
  <si>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</si>
  <si>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</si>
  <si>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</si>
  <si>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</si>
  <si>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</si>
  <si>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</si>
  <si>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</si>
  <si>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</si>
  <si>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</si>
  <si>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</si>
  <si>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</si>
  <si>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</si>
  <si>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</si>
  <si>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</si>
  <si>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</si>
  <si>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</si>
  <si>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</si>
  <si>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</si>
  <si>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</si>
  <si>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</si>
  <si>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</si>
  <si>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</si>
  <si>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</si>
  <si>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</si>
  <si>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</si>
  <si>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</si>
  <si>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</si>
  <si>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</si>
  <si>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</si>
  <si>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</si>
  <si>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</si>
  <si>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</si>
  <si>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</si>
  <si>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</si>
  <si>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</si>
  <si>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</si>
  <si>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</si>
  <si>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</si>
  <si>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</si>
  <si>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</si>
  <si>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</si>
  <si>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</si>
  <si>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</si>
  <si>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</si>
  <si>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</si>
  <si>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</si>
  <si>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</si>
  <si>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</si>
  <si>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</si>
  <si>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</si>
  <si>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</si>
  <si>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</si>
  <si>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</si>
  <si>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</si>
  <si>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</si>
  <si>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</si>
  <si>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</si>
  <si>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</si>
  <si>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</si>
  <si>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</si>
  <si>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</si>
  <si>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</si>
  <si>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</si>
  <si>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</si>
  <si>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</si>
  <si>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</si>
  <si>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</si>
  <si>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</si>
  <si>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</si>
  <si>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</si>
  <si>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</si>
  <si>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</si>
  <si>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</si>
  <si>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</si>
  <si>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</si>
  <si>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</si>
  <si>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</si>
  <si>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</si>
  <si>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</si>
  <si>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</si>
  <si>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</si>
  <si>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</si>
  <si>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</si>
  <si>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</si>
  <si>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</si>
  <si>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</si>
  <si>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</si>
  <si>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</si>
  <si>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</si>
  <si>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</si>
  <si>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</si>
  <si>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</si>
  <si>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</si>
  <si>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</si>
  <si>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</si>
  <si>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</si>
  <si>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</si>
  <si>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</si>
  <si>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Marco Cardona</t>
  </si>
  <si>
    <t>Fotografía</t>
  </si>
  <si>
    <t>La literatura en la Latinoamérica contemporánea</t>
  </si>
  <si>
    <t>LE_09_08_REC70</t>
  </si>
  <si>
    <t>SHUTTER: 259124630</t>
  </si>
  <si>
    <t>borradores y hojas</t>
  </si>
  <si>
    <t>SHUTTER: 285454991</t>
  </si>
  <si>
    <t>imágenes poéticas</t>
  </si>
  <si>
    <t>SHUTTER:271709024</t>
  </si>
  <si>
    <t>teatro difuso</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</si>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</sst>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G4" sqref="G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F13</v>
      </c>
    </row>
    <row r="2" spans="1:16" ht="21" customHeight="1">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20" customHeight="1">
      <c r="A3" s="1"/>
      <c r="B3" s="4" t="s">
        <v>8</v>
      </c>
      <c r="C3" s="87">
        <v>9</v>
      </c>
      <c r="D3" s="88"/>
      <c r="F3" s="80">
        <v>42467</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27" customHeight="1">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32" customHeight="1" thickBot="1">
      <c r="A5" s="1"/>
      <c r="B5" s="6" t="s">
        <v>1</v>
      </c>
      <c r="C5" s="89" t="s">
        <v>187</v>
      </c>
      <c r="D5" s="90"/>
      <c r="E5" s="5"/>
      <c r="F5" s="37" t="str">
        <f>IF(G4="Recurso","Motor del recurso","")</f>
        <v>Motor del recurso</v>
      </c>
      <c r="G5" s="7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t="s">
        <v>191</v>
      </c>
      <c r="C10" s="20" t="str">
        <f t="shared" ref="C10:C41" si="0">IF(OR(B10&lt;&gt;"",J10&lt;&gt;""),IF($G$4="Recurso",CONCATENATE($G$4," ",$G$5),$G$4),"")</f>
        <v>Recurso F13</v>
      </c>
      <c r="D10" s="63" t="s">
        <v>188</v>
      </c>
      <c r="E10" s="63" t="s">
        <v>168</v>
      </c>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t="s">
        <v>192</v>
      </c>
      <c r="K10" s="64"/>
      <c r="O10" s="2" t="str">
        <f>'Definición técnica de imagenes'!A12</f>
        <v>M12D</v>
      </c>
    </row>
    <row r="11" spans="1:16" s="11" customFormat="1" ht="14" customHeight="1">
      <c r="A11" s="12" t="str">
        <f t="shared" ref="A11:A18" si="3">IF(OR(B11&lt;&gt;"",J11&lt;&gt;""),CONCATENATE(LEFT(A10,3),IF(MID(A10,4,2)+1&lt;10,CONCATENATE("0",MID(A10,4,2)+1))),"")</f>
        <v>IMG02</v>
      </c>
      <c r="B11" s="62" t="s">
        <v>193</v>
      </c>
      <c r="C11" s="20" t="str">
        <f t="shared" si="0"/>
        <v>Recurso F13</v>
      </c>
      <c r="D11" s="63" t="s">
        <v>197</v>
      </c>
      <c r="E11" s="63" t="s">
        <v>168</v>
      </c>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t="s">
        <v>194</v>
      </c>
      <c r="K11" s="65"/>
      <c r="O11" s="2" t="str">
        <f>'Definición técnica de imagenes'!A13</f>
        <v>M101</v>
      </c>
    </row>
    <row r="12" spans="1:16" s="11" customFormat="1" ht="26">
      <c r="A12" s="12" t="str">
        <f t="shared" si="3"/>
        <v>IMG03</v>
      </c>
      <c r="B12" s="62" t="s">
        <v>195</v>
      </c>
      <c r="C12" s="20" t="str">
        <f t="shared" si="0"/>
        <v>Recurso F13</v>
      </c>
      <c r="D12" s="63" t="s">
        <v>188</v>
      </c>
      <c r="E12" s="63" t="s">
        <v>168</v>
      </c>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t="s">
        <v>196</v>
      </c>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2016-04-07T17:46:04Z</dcterms:modified>
</cp:coreProperties>
</file>