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4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<sst xmlns="http://schemas.openxmlformats.org/spreadsheetml/2006/main" count="374" uniqueCount="196">
  <si>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</si>
  <si>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</si>
  <si>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</si>
  <si>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</si>
  <si>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</si>
  <si>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</si>
  <si>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</si>
  <si>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</si>
  <si>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</si>
  <si>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</si>
  <si>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</si>
  <si>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</si>
  <si>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</si>
  <si>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</si>
  <si>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</si>
  <si>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</si>
  <si>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</si>
  <si>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</si>
  <si>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</si>
  <si>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</si>
  <si>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</si>
  <si>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</si>
  <si>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</si>
  <si>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</si>
  <si>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</si>
  <si>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</si>
  <si>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</si>
  <si>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</si>
  <si>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</si>
  <si>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</si>
  <si>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</si>
  <si>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</si>
  <si>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</si>
  <si>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</si>
  <si>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</si>
  <si>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</si>
  <si>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</si>
  <si>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</si>
  <si>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</si>
  <si>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</si>
  <si>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</si>
  <si>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</si>
  <si>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</si>
  <si>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</si>
  <si>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</si>
  <si>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</si>
  <si>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</si>
  <si>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</si>
  <si>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</si>
  <si>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</si>
  <si>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</si>
  <si>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</si>
  <si>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</si>
  <si>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</si>
  <si>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</si>
  <si>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</si>
  <si>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</si>
  <si>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</si>
  <si>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</si>
  <si>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</si>
  <si>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</si>
  <si>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</si>
  <si>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</si>
  <si>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</si>
  <si>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</si>
  <si>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</si>
  <si>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</si>
  <si>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</si>
  <si>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</si>
  <si>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</si>
  <si>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</si>
  <si>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</si>
  <si>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</si>
  <si>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</si>
  <si>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</si>
  <si>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</si>
  <si>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</si>
  <si>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</si>
  <si>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</si>
  <si>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</si>
  <si>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</si>
  <si>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</si>
  <si>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</si>
  <si>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</si>
  <si>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</si>
  <si>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</si>
  <si>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</si>
  <si>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</si>
  <si>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</si>
  <si>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</si>
  <si>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</si>
  <si>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</si>
  <si>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</si>
  <si>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</si>
  <si>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</si>
  <si>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</si>
  <si>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</si>
  <si>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</si>
  <si>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</si>
  <si>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</si>
  <si>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</si>
  <si>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</si>
  <si>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</si>
  <si>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</si>
  <si>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</si>
  <si>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</si>
  <si>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</si>
  <si>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</si>
  <si>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</si>
  <si>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</si>
  <si>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</si>
  <si>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</si>
  <si>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</si>
  <si>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</si>
  <si>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</si>
  <si>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</si>
  <si>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</si>
  <si>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</si>
  <si>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</si>
  <si>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</si>
  <si>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</si>
  <si>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</si>
  <si>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</si>
  <si>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</si>
  <si>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</si>
  <si>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</si>
  <si>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</si>
  <si>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</si>
  <si>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</si>
  <si>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</si>
  <si>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</si>
  <si>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</si>
  <si>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</si>
  <si>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</si>
  <si>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</si>
  <si>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</si>
  <si>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</si>
  <si>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</si>
  <si>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</si>
  <si>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</si>
  <si>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</si>
  <si>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</si>
  <si>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</si>
  <si>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</si>
  <si>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</si>
  <si>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</si>
  <si>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</si>
  <si>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</si>
  <si>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</si>
  <si>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</si>
  <si>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</si>
  <si>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</si>
  <si>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</si>
  <si>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</si>
  <si>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</si>
  <si>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</si>
  <si>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</si>
  <si>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</si>
  <si>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</si>
  <si>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</si>
  <si>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</si>
  <si>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</si>
  <si>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</si>
  <si>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</si>
  <si>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</si>
  <si>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</si>
  <si>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</si>
  <si>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</si>
  <si>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</si>
  <si>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</si>
  <si>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</si>
  <si>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</si>
  <si>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</si>
  <si>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</si>
  <si>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</si>
  <si>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</si>
  <si>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</si>
  <si>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</si>
  <si>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</si>
  <si>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</si>
  <si>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</si>
  <si>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</si>
  <si>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</si>
  <si>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</si>
  <si>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</si>
  <si>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</si>
  <si>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</si>
  <si>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</si>
  <si>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género dramático</t>
  </si>
  <si>
    <t>Luis Felipe Pertuz</t>
  </si>
  <si>
    <t>Fotografía</t>
  </si>
  <si>
    <t>Ilustración</t>
  </si>
  <si>
    <t>Máscaras en templo</t>
  </si>
  <si>
    <t>Intervenir la imagen de modo que en el tamaño small se muestren ambas máscaras.</t>
  </si>
  <si>
    <t>Personas</t>
  </si>
  <si>
    <t>Teatro clásico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</si>
</sst>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7" sqref="J1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F13</v>
      </c>
    </row>
    <row r="2" spans="1:16" ht="15.7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c r="A3" s="1"/>
      <c r="B3" s="4" t="s">
        <v>8</v>
      </c>
      <c r="C3" s="87">
        <v>7</v>
      </c>
      <c r="D3" s="88"/>
      <c r="F3" s="80"/>
      <c r="G3" s="81"/>
      <c r="H3" s="58"/>
      <c r="I3" s="38"/>
      <c r="J3" s="14"/>
      <c r="L3" s="2" t="s">
        <v>155</v>
      </c>
      <c r="M3" s="2" t="str">
        <f ca="1">IF($N3&lt;COUNTIF('Definición técnica de imagenes'!$A$3:$A$102,$G$5),OFFSET('Definición técnica de imagenes'!$A$1,MATCH($G$5,'Definición técnica de imagenes'!$A$1:$A$104,0)-1+$N3,1,1,1),"")</f>
        <v>Doble</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271652834</v>
      </c>
      <c r="C10" s="20" t="str">
        <f t="shared" ref="C10:C41" si="0">IF(OR(B10&lt;&gt;"",J10&lt;&gt;""),IF($G$4="Recurso",CONCATENATE($G$4," ",$G$5),$G$4),"")</f>
        <v>Recurso F13</v>
      </c>
      <c r="D10" s="63" t="s">
        <v>191</v>
      </c>
      <c r="E10" s="63" t="s">
        <v>152</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t="s">
        <v>193</v>
      </c>
      <c r="O10" s="2" t="str">
        <f>'Definición técnica de imagenes'!A12</f>
        <v>M12D</v>
      </c>
    </row>
    <row r="11" spans="1:16" s="11" customFormat="1" ht="14" customHeight="1">
      <c r="A11" s="12" t="str">
        <f t="shared" ref="A11:A18" si="3">IF(OR(B11&lt;&gt;"",J11&lt;&gt;""),CONCATENATE(LEFT(A10,3),IF(MID(A10,4,2)+1&lt;10,CONCATENATE("0",MID(A10,4,2)+1))),"")</f>
        <v>IMG02</v>
      </c>
      <c r="B11" s="62">
        <v>243764539</v>
      </c>
      <c r="C11" s="20" t="str">
        <f t="shared" si="0"/>
        <v>Recurso F13</v>
      </c>
      <c r="D11" s="63" t="s">
        <v>190</v>
      </c>
      <c r="E11" s="63" t="s">
        <v>152</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194</v>
      </c>
      <c r="K11" s="65"/>
      <c r="O11" s="2" t="str">
        <f>'Definición técnica de imagenes'!A13</f>
        <v>M101</v>
      </c>
    </row>
    <row r="12" spans="1:16" s="11" customFormat="1">
      <c r="A12" s="12" t="str">
        <f t="shared" si="3"/>
        <v>IMG03</v>
      </c>
      <c r="B12" s="62">
        <v>153858083</v>
      </c>
      <c r="C12" s="20" t="str">
        <f t="shared" si="0"/>
        <v>Recurso F13</v>
      </c>
      <c r="D12" s="63" t="s">
        <v>190</v>
      </c>
      <c r="E12" s="63" t="s">
        <v>152</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195</v>
      </c>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2016-01-25T17:43:13Z</dcterms:modified>
</cp:coreProperties>
</file>