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H49" i="1"/>
  <c r="F48" i="1"/>
  <c r="G48" i="1" s="1"/>
  <c r="F47" i="1"/>
  <c r="G47" i="1" s="1"/>
  <c r="F46" i="1"/>
  <c r="G46" i="1" s="1"/>
  <c r="F45" i="1"/>
  <c r="G45" i="1" s="1"/>
  <c r="F44" i="1"/>
  <c r="G44" i="1" s="1"/>
  <c r="F43" i="1"/>
  <c r="G43" i="1" s="1"/>
  <c r="F42" i="1"/>
  <c r="G42" i="1" s="1"/>
  <c r="F41" i="1"/>
  <c r="G41" i="1" s="1"/>
  <c r="F40" i="1"/>
  <c r="G40" i="1" s="1"/>
  <c r="F39" i="1"/>
  <c r="G39" i="1" s="1"/>
  <c r="F38" i="1"/>
  <c r="G38" i="1"/>
  <c r="F37" i="1"/>
  <c r="G37" i="1" s="1"/>
  <c r="F36" i="1"/>
  <c r="G36" i="1"/>
  <c r="F35" i="1"/>
  <c r="G35" i="1" s="1"/>
  <c r="F34" i="1"/>
  <c r="G34" i="1" s="1"/>
  <c r="F33" i="1"/>
  <c r="G33" i="1" s="1"/>
  <c r="F32" i="1"/>
  <c r="G32" i="1" s="1"/>
  <c r="F31" i="1"/>
  <c r="G31" i="1" s="1"/>
  <c r="F30" i="1"/>
  <c r="G30" i="1"/>
  <c r="F29" i="1"/>
  <c r="G29" i="1" s="1"/>
  <c r="F28" i="1"/>
  <c r="G28" i="1"/>
  <c r="F27" i="1"/>
  <c r="G27" i="1" s="1"/>
  <c r="F26" i="1"/>
  <c r="G26" i="1" s="1"/>
  <c r="F25" i="1"/>
  <c r="G25" i="1" s="1"/>
  <c r="F24" i="1"/>
  <c r="G24" i="1" s="1"/>
  <c r="A22" i="1"/>
  <c r="A23" i="1"/>
  <c r="F23" i="1"/>
  <c r="G23" i="1" s="1"/>
  <c r="F22" i="1"/>
  <c r="G22" i="1" s="1"/>
  <c r="A21" i="1"/>
  <c r="F21" i="1"/>
  <c r="G21" i="1" s="1"/>
  <c r="A18" i="1"/>
  <c r="A19" i="1"/>
  <c r="A20" i="1"/>
  <c r="F20" i="1"/>
  <c r="G20" i="1" s="1"/>
  <c r="F19" i="1"/>
  <c r="G19" i="1" s="1"/>
  <c r="F18" i="1"/>
  <c r="G18" i="1" s="1"/>
  <c r="A16" i="1"/>
  <c r="A17" i="1"/>
  <c r="F17" i="1"/>
  <c r="G17" i="1" s="1"/>
  <c r="F16" i="1"/>
  <c r="G16" i="1" s="1"/>
  <c r="A14" i="1"/>
  <c r="A15" i="1"/>
  <c r="F15" i="1"/>
  <c r="G15" i="1" s="1"/>
  <c r="F14" i="1"/>
  <c r="G14" i="1" s="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s="1"/>
  <c r="A12" i="1" s="1"/>
  <c r="M8" i="1"/>
  <c r="M7" i="1"/>
  <c r="M6" i="1"/>
  <c r="M5" i="1"/>
  <c r="F5" i="1"/>
  <c r="M4" i="1"/>
  <c r="M3" i="1"/>
  <c r="M2" i="1"/>
  <c r="M1" i="1"/>
  <c r="E9"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2" i="1" l="1"/>
  <c r="G12" i="1" s="1"/>
  <c r="A13" i="1"/>
  <c r="H12" i="1"/>
  <c r="D5" i="2"/>
  <c r="D7" i="2" s="1"/>
  <c r="H11" i="1"/>
  <c r="F10" i="1"/>
  <c r="G10" i="1" s="1"/>
  <c r="F11" i="1"/>
  <c r="G11" i="1" s="1"/>
  <c r="F13" i="1" l="1"/>
  <c r="G13" i="1" s="1"/>
  <c r="H13" i="1"/>
</calcChain>
</file>

<file path=xl/sharedStrings.xml><?xml version="1.0" encoding="utf-8"?>
<sst xmlns="http://schemas.openxmlformats.org/spreadsheetml/2006/main" count="377" uniqueCount="196">
  <si>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</si>
  <si>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</si>
  <si>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</si>
  <si>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</si>
  <si>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</si>
  <si>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</si>
  <si>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</si>
  <si>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</si>
  <si>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</si>
  <si>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</si>
  <si>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</si>
  <si>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</si>
  <si>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</si>
  <si>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</si>
  <si>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</si>
  <si>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</si>
  <si>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</si>
  <si>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</si>
  <si>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</si>
  <si>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</si>
  <si>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</si>
  <si>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</si>
  <si>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</si>
  <si>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</si>
  <si>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</si>
  <si>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</si>
  <si>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</si>
  <si>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</si>
  <si>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</si>
  <si>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</si>
  <si>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</si>
  <si>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</si>
  <si>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</si>
  <si>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</si>
  <si>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</si>
  <si>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</si>
  <si>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</si>
  <si>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</si>
  <si>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</si>
  <si>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</si>
  <si>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</si>
  <si>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</si>
  <si>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</si>
  <si>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</si>
  <si>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</si>
  <si>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</si>
  <si>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</si>
  <si>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</si>
  <si>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</si>
  <si>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</si>
  <si>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</si>
  <si>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</si>
  <si>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</si>
  <si>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</si>
  <si>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</si>
  <si>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</si>
  <si>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</si>
  <si>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</si>
  <si>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</si>
  <si>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</si>
  <si>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</si>
  <si>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</si>
  <si>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</si>
  <si>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</si>
  <si>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</si>
  <si>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</si>
  <si>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</si>
  <si>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</si>
  <si>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</si>
  <si>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</si>
  <si>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</si>
  <si>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</si>
  <si>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</si>
  <si>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</si>
  <si>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</si>
  <si>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</si>
  <si>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</si>
  <si>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</si>
  <si>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</si>
  <si>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</si>
  <si>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</si>
  <si>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</si>
  <si>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</si>
  <si>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</si>
  <si>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</si>
  <si>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</si>
  <si>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</si>
  <si>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</si>
  <si>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</si>
  <si>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</si>
  <si>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</si>
  <si>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</si>
  <si>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</si>
  <si>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</si>
  <si>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</si>
  <si>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</si>
  <si>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</si>
  <si>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</si>
  <si>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</si>
  <si>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</si>
  <si>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</si>
  <si>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</si>
  <si>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</si>
  <si>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</si>
  <si>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</si>
  <si>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</si>
  <si>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</si>
  <si>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</si>
  <si>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</si>
  <si>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</si>
  <si>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</si>
  <si>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</si>
  <si>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</si>
  <si>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</si>
  <si>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</si>
  <si>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</si>
  <si>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</si>
  <si>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</si>
  <si>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</si>
  <si>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</si>
  <si>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</si>
  <si>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</si>
  <si>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</si>
  <si>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</si>
  <si>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</si>
  <si>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</si>
  <si>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</si>
  <si>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</si>
  <si>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</si>
  <si>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</si>
  <si>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</si>
  <si>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</si>
  <si>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</si>
  <si>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</si>
  <si>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</si>
  <si>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</si>
  <si>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</si>
  <si>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</si>
  <si>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</si>
  <si>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</si>
  <si>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</si>
  <si>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</si>
  <si>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</si>
  <si>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</si>
  <si>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</si>
  <si>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</si>
  <si>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</si>
  <si>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</si>
  <si>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</si>
  <si>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</si>
  <si>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</si>
  <si>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</si>
  <si>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</si>
  <si>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</si>
  <si>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</si>
  <si>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</si>
  <si>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</si>
  <si>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</si>
  <si>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</si>
  <si>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</si>
  <si>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</si>
  <si>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</si>
  <si>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</si>
  <si>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</si>
  <si>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</si>
  <si>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</si>
  <si>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</si>
  <si>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</si>
  <si>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</si>
  <si>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</si>
  <si>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</si>
  <si>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</si>
  <si>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</si>
  <si>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</si>
  <si>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</si>
  <si>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</si>
  <si>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</si>
  <si>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</si>
  <si>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</si>
  <si>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</si>
  <si>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</si>
  <si>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</si>
  <si>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</si>
  <si>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</si>
  <si>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</si>
  <si>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</si>
  <si>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</si>
  <si>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</si>
  <si>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</si>
  <si>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Fotografía</t>
  </si>
  <si>
    <t>LE_08_05_REC110</t>
  </si>
  <si>
    <t>http://www.banrepcultural.org/node/86383</t>
  </si>
  <si>
    <t>Contertulios del Café El Automático: Juan Lozano y Lozano, León de Greiff, Ignacio Gómez Jaramillo, Jorge Zalamea. Detrás: Omar Rayo, Hernán Merino, Marco Ospina, Hernando Téllez, Arturo Camacho Ramírez. Caricatura de Mardoqueo Montaña, 1966.</t>
  </si>
  <si>
    <t>SHUTTER: 193423694</t>
  </si>
  <si>
    <t>SHUTTER: 198007859</t>
  </si>
  <si>
    <t>SHUTTER: 204675202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</si>
</sst>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459133</xdr:colOff>
      <xdr:row>9</xdr:row>
      <xdr:rowOff>15364</xdr:rowOff>
    </xdr:from>
    <xdr:to>
      <xdr:col>10</xdr:col>
      <xdr:colOff>1718495</xdr:colOff>
      <xdr:row>9</xdr:row>
      <xdr:rowOff>1336573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20625" y="2166170"/>
          <a:ext cx="1259362" cy="1321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2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42394</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t="s">
        <v>191</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LE_08_05_REC110_IMG01n.jpg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LE_08_05_REC110_IMG01a.jpg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c r="O10" s="2" t="str">
        <f>'Definición técnica de imagenes'!A12</f>
        <v>M12D</v>
      </c>
    </row>
    <row r="11" spans="1:16" s="11" customFormat="1" x14ac:dyDescent="0.25">
      <c r="A11" s="12" t="str">
        <f t="shared" ref="A11:A18" si="3">IF(OR(B11&lt;&gt;"",J11&lt;&gt;""),CONCATENATE(LEFT(A10,3),IF(MID(A10,4,2)+1&lt;10,CONCATENATE("0",MID(A10,4,2)+1))),"")</f>
        <v>IMG02</v>
      </c>
      <c r="B11" s="62" t="s">
        <v>193</v>
      </c>
      <c r="C11" s="20" t="str">
        <f t="shared" si="0"/>
        <v>Recurso F13</v>
      </c>
      <c r="D11" s="63" t="s">
        <v>189</v>
      </c>
      <c r="E11" s="63" t="s">
        <v>151</v>
      </c>
      <c r="F11" s="13" t="str">
        <f t="shared" ref="F11:F74" ca="1" si="4">IF(OR(B11&lt;&gt;"",J11&lt;&gt;""),CONCATENATE($C$7,"_",$A11,IF($G$4="Cuaderno de Estudio","_small",CONCATENATE(IF(I11="","","n"),IF(LEFT($G$5,1)="F",".jpg",".png")))),"")</f>
        <v>LE_08_05_REC110_IMG02n.jpg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LE_08_05_REC110_IMG02a.jpg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IMG03</v>
      </c>
      <c r="B12" s="62" t="s">
        <v>194</v>
      </c>
      <c r="C12" s="20" t="str">
        <f t="shared" si="0"/>
        <v>Recurso F13</v>
      </c>
      <c r="D12" s="63" t="s">
        <v>189</v>
      </c>
      <c r="E12" s="63" t="s">
        <v>151</v>
      </c>
      <c r="F12" s="13" t="str">
        <f t="shared" ca="1" si="4"/>
        <v>LE_08_05_REC110_IMG03n.jpg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LE_08_05_REC110_IMG03a.jpg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t="s">
        <v>195</v>
      </c>
      <c r="C13" s="20" t="str">
        <f t="shared" si="0"/>
        <v>Recurso F13</v>
      </c>
      <c r="D13" s="63" t="s">
        <v>189</v>
      </c>
      <c r="E13" s="63" t="s">
        <v>151</v>
      </c>
      <c r="F13" s="13" t="str">
        <f t="shared" ca="1" si="4"/>
        <v>LE_08_05_REC110_IMG04n.jpg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LE_08_05_REC110_IMG04a.jpg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2016-01-26T01:57:26Z</dcterms:modified>
</cp:coreProperties>
</file>