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2120" windowHeight="11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H13" i="1"/>
  <c r="H12" i="1"/>
  <c r="H11" i="1"/>
  <c r="K45" i="2"/>
  <c r="J21" i="2"/>
  <c r="I21" i="2"/>
  <c r="D5" i="2"/>
  <c r="D7"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F12" i="1"/>
  <c r="G12" i="1"/>
  <c r="F11" i="1"/>
  <c r="G11" i="1"/>
  <c r="H10" i="1"/>
  <c r="F10" i="1"/>
  <c r="G10" i="1"/>
  <c r="A13" i="1"/>
  <c r="F13" i="1"/>
  <c r="G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<sst xmlns="http://schemas.openxmlformats.org/spreadsheetml/2006/main" count="376" uniqueCount="195">
  <si>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</si>
  <si>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</si>
  <si>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</si>
  <si>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</si>
  <si>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</si>
  <si>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</si>
  <si>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</si>
  <si>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</si>
  <si>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</si>
  <si>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</si>
  <si>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</si>
  <si>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</si>
  <si>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</si>
  <si>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</si>
  <si>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</si>
  <si>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</si>
  <si>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</si>
  <si>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</si>
  <si>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</si>
  <si>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</si>
  <si>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</si>
  <si>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</si>
  <si>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</si>
  <si>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</si>
  <si>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</si>
  <si>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</si>
  <si>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</si>
  <si>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</si>
  <si>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</si>
  <si>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</si>
  <si>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</si>
  <si>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</si>
  <si>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</si>
  <si>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</si>
  <si>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</si>
  <si>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</si>
  <si>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</si>
  <si>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</si>
  <si>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</si>
  <si>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</si>
  <si>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</si>
  <si>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</si>
  <si>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</si>
  <si>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</si>
  <si>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</si>
  <si>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</si>
  <si>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</si>
  <si>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</si>
  <si>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</si>
  <si>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</si>
  <si>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</si>
  <si>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</si>
  <si>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</si>
  <si>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</si>
  <si>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</si>
  <si>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</si>
  <si>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</si>
  <si>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</si>
  <si>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</si>
  <si>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</si>
  <si>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</si>
  <si>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</si>
  <si>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</si>
  <si>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</si>
  <si>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</si>
  <si>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</si>
  <si>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</si>
  <si>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</si>
  <si>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</si>
  <si>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</si>
  <si>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</si>
  <si>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</si>
  <si>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</si>
  <si>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</si>
  <si>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</si>
  <si>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</si>
  <si>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</si>
  <si>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</si>
  <si>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</si>
  <si>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</si>
  <si>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</si>
  <si>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</si>
  <si>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</si>
  <si>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</si>
  <si>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</si>
  <si>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</si>
  <si>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</si>
  <si>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</si>
  <si>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</si>
  <si>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</si>
  <si>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</si>
  <si>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</si>
  <si>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</si>
  <si>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</si>
  <si>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</si>
  <si>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</si>
  <si>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</si>
  <si>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</si>
  <si>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</si>
  <si>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</si>
  <si>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</si>
  <si>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</si>
  <si>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</si>
  <si>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</si>
  <si>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</si>
  <si>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</si>
  <si>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</si>
  <si>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</si>
  <si>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</si>
  <si>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</si>
  <si>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</si>
  <si>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</si>
  <si>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</si>
  <si>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</si>
  <si>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</si>
  <si>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</si>
  <si>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</si>
  <si>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</si>
  <si>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</si>
  <si>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</si>
  <si>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</si>
  <si>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</si>
  <si>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</si>
  <si>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</si>
  <si>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</si>
  <si>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</si>
  <si>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</si>
  <si>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</si>
  <si>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</si>
  <si>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</si>
  <si>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</si>
  <si>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</si>
  <si>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</si>
  <si>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</si>
  <si>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</si>
  <si>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</si>
  <si>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</si>
  <si>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</si>
  <si>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</si>
  <si>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</si>
  <si>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</si>
  <si>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</si>
  <si>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</si>
  <si>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</si>
  <si>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</si>
  <si>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</si>
  <si>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</si>
  <si>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</si>
  <si>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</si>
  <si>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</si>
  <si>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</si>
  <si>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</si>
  <si>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</si>
  <si>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</si>
  <si>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</si>
  <si>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</si>
  <si>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</si>
  <si>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</si>
  <si>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</si>
  <si>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</si>
  <si>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</si>
  <si>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</si>
  <si>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</si>
  <si>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</si>
  <si>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</si>
  <si>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</si>
  <si>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</si>
  <si>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</si>
  <si>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</si>
  <si>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</si>
  <si>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</si>
  <si>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</si>
  <si>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</si>
  <si>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</si>
  <si>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</si>
  <si>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</si>
  <si>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</si>
  <si>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</si>
  <si>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</si>
  <si>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</si>
  <si>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</si>
  <si>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</si>
  <si>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</si>
  <si>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</si>
  <si>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</si>
  <si>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</si>
  <si>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</si>
  <si>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Expresión oral: el Seminario</t>
  </si>
  <si>
    <t>LE_11_04_CO_REC130</t>
  </si>
  <si>
    <t>Planear</t>
  </si>
  <si>
    <t>Organizar evento</t>
  </si>
  <si>
    <t>Seminario</t>
  </si>
  <si>
    <t>Evaluar</t>
  </si>
  <si>
    <t>Fotografía</t>
  </si>
  <si>
    <t>Marco Cardona (17 de junio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</si>
</sst>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B13" sqref="B13"/>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 x14ac:dyDescent="0.2">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194</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x14ac:dyDescent="0.15">
      <c r="A10" s="12" t="str">
        <f>IF(OR(B10&lt;&gt;"",J10&lt;&gt;""),"IMG01","")</f>
        <v>IMG01</v>
      </c>
      <c r="B10" s="62">
        <v>120643684</v>
      </c>
      <c r="C10" s="20" t="str">
        <f t="shared" ref="C10:C41" si="0">IF(OR(B10&lt;&gt;"",J10&lt;&gt;""),IF($G$4="Recurso",CONCATENATE($G$4," ",$G$5),$G$4),"")</f>
        <v>Recurso F13B</v>
      </c>
      <c r="D10" s="63" t="s">
        <v>193</v>
      </c>
      <c r="E10" s="63" t="s">
        <v>168</v>
      </c>
      <c r="F10" s="13" t="str">
        <f t="shared" ref="F10" ca="1" si="1">IF(OR(B10&lt;&gt;"",J10&lt;&gt;""),CONCATENATE($C$7,"_",$A10,IF($G$4="Cuaderno de Estudio","_small",CONCATENATE(IF(I10="","","n"),IF(LEFT($G$5,1)="F",".jpg",".png")))),"")</f>
        <v>LE_11_04_CO_REC130_IMG01.jpg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28" customHeight="1" x14ac:dyDescent="0.15">
      <c r="A11" s="12" t="str">
        <f t="shared" ref="A11:A18" si="3">IF(OR(B11&lt;&gt;"",J11&lt;&gt;""),CONCATENATE(LEFT(A10,3),IF(MID(A10,4,2)+1&lt;10,CONCATENATE("0",MID(A10,4,2)+1))),"")</f>
        <v>IMG02</v>
      </c>
      <c r="B11" s="62">
        <v>332800196</v>
      </c>
      <c r="C11" s="20" t="str">
        <f t="shared" si="0"/>
        <v>Recurso F13B</v>
      </c>
      <c r="D11" s="63" t="s">
        <v>193</v>
      </c>
      <c r="E11" s="63" t="s">
        <v>168</v>
      </c>
      <c r="F11" s="13" t="str">
        <f t="shared" ref="F11:F74" ca="1" si="4">IF(OR(B11&lt;&gt;"",J11&lt;&gt;""),CONCATENATE($C$7,"_",$A11,IF($G$4="Cuaderno de Estudio","_small",CONCATENATE(IF(I11="","","n"),IF(LEFT($G$5,1)="F",".jpg",".png")))),"")</f>
        <v>LE_11_04_CO_REC130_IMG02.jpg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26" x14ac:dyDescent="0.15">
      <c r="A12" s="12" t="str">
        <f t="shared" si="3"/>
        <v>IMG03</v>
      </c>
      <c r="B12" s="62">
        <v>264945425</v>
      </c>
      <c r="C12" s="20" t="str">
        <f t="shared" si="0"/>
        <v>Recurso F13B</v>
      </c>
      <c r="D12" s="63" t="s">
        <v>193</v>
      </c>
      <c r="E12" s="63" t="s">
        <v>168</v>
      </c>
      <c r="F12" s="13" t="str">
        <f t="shared" ca="1" si="4"/>
        <v>LE_11_04_CO_REC130_IMG03.jpg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26" x14ac:dyDescent="0.15">
      <c r="A13" s="12" t="str">
        <f t="shared" si="3"/>
        <v>IMG04</v>
      </c>
      <c r="B13" s="62">
        <v>311619221</v>
      </c>
      <c r="C13" s="20" t="str">
        <f t="shared" si="0"/>
        <v>Recurso F13B</v>
      </c>
      <c r="D13" s="63" t="s">
        <v>193</v>
      </c>
      <c r="E13" s="63" t="s">
        <v>168</v>
      </c>
      <c r="F13" s="13" t="str">
        <f t="shared" ca="1" si="4"/>
        <v>LE_11_04_CO_REC130_IMG04.jpg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25"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5">
      <c r="A3" s="40" t="s">
        <v>69</v>
      </c>
      <c r="B3" s="40" t="s">
        <v>155</v>
      </c>
      <c r="C3" s="40" t="s">
        <v>70</v>
      </c>
      <c r="D3" s="40" t="s">
        <v>71</v>
      </c>
      <c r="E3" s="40" t="s">
        <v>72</v>
      </c>
      <c r="F3" s="40" t="s">
        <v>73</v>
      </c>
      <c r="G3" s="40"/>
      <c r="H3" s="40" t="s">
        <v>122</v>
      </c>
      <c r="I3" s="40"/>
    </row>
    <row r="4" spans="1:10" s="41" customFormat="1" ht="14.75" customHeight="1" x14ac:dyDescent="0.25">
      <c r="A4" s="42" t="s">
        <v>57</v>
      </c>
      <c r="B4" s="40" t="s">
        <v>155</v>
      </c>
      <c r="C4" s="42" t="s">
        <v>74</v>
      </c>
      <c r="D4" s="42" t="s">
        <v>71</v>
      </c>
      <c r="E4" s="42" t="s">
        <v>72</v>
      </c>
      <c r="F4" s="42" t="s">
        <v>75</v>
      </c>
      <c r="G4" s="42" t="s">
        <v>76</v>
      </c>
      <c r="H4" s="42" t="s">
        <v>123</v>
      </c>
      <c r="I4" s="42" t="s">
        <v>124</v>
      </c>
    </row>
    <row r="5" spans="1:10" s="41" customFormat="1" ht="14.75" customHeight="1" x14ac:dyDescent="0.2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5">
      <c r="A8" s="42" t="s">
        <v>80</v>
      </c>
      <c r="B8" s="40" t="s">
        <v>155</v>
      </c>
      <c r="C8" s="42" t="s">
        <v>81</v>
      </c>
      <c r="D8" s="42" t="s">
        <v>71</v>
      </c>
      <c r="E8" s="42" t="s">
        <v>72</v>
      </c>
      <c r="F8" s="42" t="s">
        <v>75</v>
      </c>
      <c r="G8" s="42" t="s">
        <v>76</v>
      </c>
      <c r="H8" s="42" t="s">
        <v>123</v>
      </c>
      <c r="I8" s="42" t="s">
        <v>124</v>
      </c>
    </row>
    <row r="9" spans="1:10" s="41" customFormat="1" ht="14.75" customHeight="1" x14ac:dyDescent="0.25">
      <c r="A9" s="42" t="s">
        <v>82</v>
      </c>
      <c r="B9" s="40" t="s">
        <v>155</v>
      </c>
      <c r="C9" s="42" t="s">
        <v>83</v>
      </c>
      <c r="D9" s="42" t="s">
        <v>71</v>
      </c>
      <c r="E9" s="42" t="s">
        <v>72</v>
      </c>
      <c r="F9" s="42" t="s">
        <v>75</v>
      </c>
      <c r="G9" s="42" t="s">
        <v>76</v>
      </c>
      <c r="H9" s="42" t="s">
        <v>123</v>
      </c>
      <c r="I9" s="42" t="s">
        <v>124</v>
      </c>
    </row>
    <row r="10" spans="1:10" s="41" customFormat="1" ht="14.75" customHeight="1" x14ac:dyDescent="0.2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5">
      <c r="A18" s="42" t="s">
        <v>184</v>
      </c>
      <c r="B18" s="42" t="s">
        <v>155</v>
      </c>
      <c r="C18" s="44" t="s">
        <v>148</v>
      </c>
      <c r="D18" s="44" t="s">
        <v>71</v>
      </c>
      <c r="E18" s="44" t="s">
        <v>93</v>
      </c>
      <c r="F18" s="44" t="s">
        <v>117</v>
      </c>
      <c r="G18" s="44"/>
      <c r="H18" s="42" t="s">
        <v>122</v>
      </c>
      <c r="I18" s="44"/>
      <c r="J18" s="49"/>
    </row>
    <row r="19" spans="1:10" ht="14.75" customHeight="1" x14ac:dyDescent="0.25">
      <c r="A19" s="42" t="s">
        <v>137</v>
      </c>
      <c r="B19" s="42" t="s">
        <v>150</v>
      </c>
      <c r="C19" s="44"/>
      <c r="D19" s="44" t="s">
        <v>71</v>
      </c>
      <c r="E19" s="44" t="s">
        <v>93</v>
      </c>
      <c r="F19" s="44" t="s">
        <v>171</v>
      </c>
      <c r="G19" s="44"/>
      <c r="H19" s="42" t="s">
        <v>122</v>
      </c>
      <c r="I19" s="44"/>
      <c r="J19" s="49"/>
    </row>
    <row r="20" spans="1:10" ht="14.75" customHeight="1" x14ac:dyDescent="0.25">
      <c r="A20" s="42" t="s">
        <v>137</v>
      </c>
      <c r="B20" s="42" t="s">
        <v>155</v>
      </c>
      <c r="C20" s="44"/>
      <c r="D20" s="44" t="s">
        <v>71</v>
      </c>
      <c r="E20" s="44" t="s">
        <v>93</v>
      </c>
      <c r="F20" s="44" t="s">
        <v>172</v>
      </c>
      <c r="G20" s="44"/>
      <c r="H20" s="42" t="s">
        <v>122</v>
      </c>
      <c r="I20" s="44"/>
      <c r="J20" s="49"/>
    </row>
    <row r="21" spans="1:10" ht="14.75" customHeight="1" x14ac:dyDescent="0.2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2016-06-17T02:01:04Z</dcterms:modified>
</cp:coreProperties>
</file>