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cuaderno LE_10_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426"/>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I45" i="1"/>
  <c r="H45" i="1" s="1"/>
  <c r="I46" i="1"/>
  <c r="H46" i="1" s="1"/>
  <c r="I47" i="1"/>
  <c r="H47" i="1" s="1"/>
  <c r="I48" i="1"/>
  <c r="I49" i="1"/>
  <c r="H49" i="1" s="1"/>
  <c r="I50" i="1"/>
  <c r="H50" i="1" s="1"/>
  <c r="I51" i="1"/>
  <c r="H51" i="1" s="1"/>
  <c r="I52" i="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H52" i="1"/>
  <c r="F51" i="1"/>
  <c r="G51" i="1" s="1"/>
  <c r="F50" i="1"/>
  <c r="G50" i="1" s="1"/>
  <c r="F49" i="1"/>
  <c r="G49" i="1" s="1"/>
  <c r="F48" i="1"/>
  <c r="G48" i="1" s="1"/>
  <c r="H48" i="1"/>
  <c r="F47" i="1"/>
  <c r="G47" i="1" s="1"/>
  <c r="F46" i="1"/>
  <c r="G46" i="1" s="1"/>
  <c r="F45" i="1"/>
  <c r="G45" i="1" s="1"/>
  <c r="F44" i="1"/>
  <c r="G44" i="1" s="1"/>
  <c r="H44" i="1"/>
  <c r="F43" i="1"/>
  <c r="G43" i="1" s="1"/>
  <c r="F42" i="1"/>
  <c r="G42" i="1" s="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H28" i="1"/>
  <c r="F27" i="1"/>
  <c r="G27" i="1" s="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s="1"/>
  <c r="M8" i="1"/>
  <c r="M7" i="1"/>
  <c r="M6" i="1"/>
  <c r="M5" i="1"/>
  <c r="F5" i="1"/>
  <c r="M4" i="1"/>
  <c r="M3" i="1"/>
  <c r="M2" i="1"/>
  <c r="M1" i="1"/>
  <c r="E9" i="1"/>
  <c r="D5" i="2"/>
  <c r="D7" i="2"/>
  <c r="D17" i="2"/>
  <c r="D18" i="2"/>
  <c r="F10" i="1"/>
  <c r="G10" i="1" s="1"/>
  <c r="A24" i="1"/>
  <c r="F24" i="1" s="1"/>
  <c r="G24" i="1" s="1"/>
  <c r="A25" i="1"/>
  <c r="F25" i="1"/>
  <c r="G25" i="1" s="1"/>
  <c r="A26" i="1"/>
  <c r="F26" i="1"/>
  <c r="G26" i="1" s="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25" i="1" l="1"/>
  <c r="H24" i="1"/>
  <c r="F11" i="1"/>
  <c r="G11" i="1" s="1"/>
  <c r="H10" i="1"/>
  <c r="H11" i="1"/>
  <c r="A13" i="1"/>
  <c r="H13" i="1" s="1"/>
  <c r="H12" i="1"/>
  <c r="F12" i="1"/>
  <c r="G12" i="1" s="1"/>
  <c r="F13" i="1" l="1"/>
  <c r="G13" i="1" s="1"/>
  <c r="A14" i="1"/>
  <c r="F14" i="1" l="1"/>
  <c r="G14" i="1" s="1"/>
  <c r="A15" i="1"/>
  <c r="H14" i="1"/>
  <c r="F15" i="1" l="1"/>
  <c r="G15" i="1" s="1"/>
  <c r="A16" i="1"/>
  <c r="H15" i="1"/>
  <c r="A17" i="1" l="1"/>
  <c r="F16" i="1"/>
  <c r="G16" i="1" s="1"/>
  <c r="H16" i="1"/>
  <c r="F17" i="1" l="1"/>
  <c r="G17" i="1" s="1"/>
  <c r="H17" i="1"/>
  <c r="A18" i="1"/>
  <c r="H18" i="1" l="1"/>
  <c r="A19" i="1"/>
  <c r="F18" i="1"/>
  <c r="G18" i="1" s="1"/>
  <c r="F19" i="1" l="1"/>
  <c r="G19" i="1" s="1"/>
  <c r="A20" i="1"/>
  <c r="H19" i="1"/>
  <c r="A21" i="1" l="1"/>
  <c r="F20" i="1"/>
  <c r="G20" i="1" s="1"/>
  <c r="H20" i="1"/>
  <c r="A22" i="1" l="1"/>
  <c r="H21" i="1"/>
  <c r="F21" i="1"/>
  <c r="G21" i="1" s="1"/>
  <c r="H22" i="1" l="1"/>
  <c r="A23" i="1"/>
  <c r="F22" i="1"/>
  <c r="G22" i="1" s="1"/>
  <c r="H23" i="1" l="1"/>
  <c r="F23" i="1"/>
  <c r="G23" i="1" s="1"/>
</calcChain>
</file>

<file path=xl/sharedStrings.xml><?xml version="1.0" encoding="utf-8"?>
<sst xmlns="http://schemas.openxmlformats.org/spreadsheetml/2006/main" count="415" uniqueCount="212">
  <si>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</si>
  <si>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</si>
  <si>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</si>
  <si>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</si>
  <si>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</si>
  <si>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</si>
  <si>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</si>
  <si>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</si>
  <si>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</si>
  <si>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</si>
  <si>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</si>
  <si>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</si>
  <si>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</si>
  <si>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</si>
  <si>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</si>
  <si>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</si>
  <si>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</si>
  <si>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</si>
  <si>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</si>
  <si>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</si>
  <si>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</si>
  <si>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</si>
  <si>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</si>
  <si>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</si>
  <si>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</si>
  <si>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</si>
  <si>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</si>
  <si>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</si>
  <si>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</si>
  <si>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</si>
  <si>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</si>
  <si>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</si>
  <si>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</si>
  <si>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</si>
  <si>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</si>
  <si>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</si>
  <si>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</si>
  <si>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</si>
  <si>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</si>
  <si>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</si>
  <si>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</si>
  <si>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</si>
  <si>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</si>
  <si>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</si>
  <si>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</si>
  <si>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</si>
  <si>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</si>
  <si>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</si>
  <si>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</si>
  <si>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</si>
  <si>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</si>
  <si>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</si>
  <si>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</si>
  <si>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</si>
  <si>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</si>
  <si>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</si>
  <si>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</si>
  <si>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</si>
  <si>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</si>
  <si>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</si>
  <si>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</si>
  <si>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</si>
  <si>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</si>
  <si>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</si>
  <si>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</si>
  <si>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</si>
  <si>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</si>
  <si>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</si>
  <si>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</si>
  <si>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</si>
  <si>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</si>
  <si>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</si>
  <si>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</si>
  <si>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</si>
  <si>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</si>
  <si>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</si>
  <si>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</si>
  <si>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</si>
  <si>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</si>
  <si>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</si>
  <si>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</si>
  <si>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</si>
  <si>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</si>
  <si>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</si>
  <si>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</si>
  <si>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</si>
  <si>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</si>
  <si>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</si>
  <si>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</si>
  <si>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</si>
  <si>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</si>
  <si>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</si>
  <si>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</si>
  <si>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</si>
  <si>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</si>
  <si>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</si>
  <si>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</si>
  <si>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</si>
  <si>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</si>
  <si>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</si>
  <si>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</si>
  <si>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</si>
  <si>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</si>
  <si>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</si>
  <si>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</si>
  <si>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</si>
  <si>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</si>
  <si>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</si>
  <si>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</si>
  <si>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</si>
  <si>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</si>
  <si>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</si>
  <si>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</si>
  <si>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</si>
  <si>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</si>
  <si>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</si>
  <si>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</si>
  <si>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</si>
  <si>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</si>
  <si>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</si>
  <si>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</si>
  <si>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</si>
  <si>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</si>
  <si>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</si>
  <si>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</si>
  <si>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</si>
  <si>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</si>
  <si>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</si>
  <si>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</si>
  <si>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</si>
  <si>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</si>
  <si>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</si>
  <si>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</si>
  <si>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</si>
  <si>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</si>
  <si>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</si>
  <si>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</si>
  <si>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</si>
  <si>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</si>
  <si>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</si>
  <si>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</si>
  <si>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</si>
  <si>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</si>
  <si>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</si>
  <si>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</si>
  <si>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</si>
  <si>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</si>
  <si>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</si>
  <si>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</si>
  <si>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</si>
  <si>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</si>
  <si>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</si>
  <si>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</si>
  <si>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</si>
  <si>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</si>
  <si>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</si>
  <si>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</si>
  <si>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</si>
  <si>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</si>
  <si>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</si>
  <si>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</si>
  <si>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</si>
  <si>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</si>
  <si>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</si>
  <si>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</si>
  <si>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</si>
  <si>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</si>
  <si>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</si>
  <si>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</si>
  <si>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</si>
  <si>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</si>
  <si>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</si>
  <si>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</si>
  <si>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</si>
  <si>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</si>
  <si>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</si>
  <si>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</si>
  <si>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</si>
  <si>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</si>
  <si>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</si>
  <si>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</si>
  <si>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</si>
  <si>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</si>
  <si>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</si>
  <si>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</si>
  <si>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</si>
  <si>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</si>
  <si>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</si>
  <si>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</si>
  <si>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Cuaderno de Estudio</t>
  </si>
  <si>
    <t>La literatura española de la Ilustración, el Romanticismo y el Realismo</t>
  </si>
  <si>
    <t>LE_10_04_CO</t>
  </si>
  <si>
    <t>Isaac Newton.</t>
  </si>
  <si>
    <t>Monumento a Bécquer en Sevilla.</t>
  </si>
  <si>
    <t>Chica leyendo en el pasto.</t>
  </si>
  <si>
    <t>Obra pictórica: Los fusilamientos del 3 de mayo.</t>
  </si>
  <si>
    <t>Calle en Madrid por la noche.</t>
  </si>
  <si>
    <t>Las sombrillas de Pierre Auguste Renoir.</t>
  </si>
  <si>
    <t>Pluma.</t>
  </si>
  <si>
    <t>Chicas riendo.</t>
  </si>
  <si>
    <t>Dibujos de iglesias.</t>
  </si>
  <si>
    <t>Ilustración de un político con audiencia.</t>
  </si>
  <si>
    <t>Mujer dando un discurso.</t>
  </si>
  <si>
    <t>Busto de Pericles.</t>
  </si>
  <si>
    <t>Rollos de cinta y cinematográfo al fondo.</t>
  </si>
  <si>
    <t>Gente bailando.</t>
  </si>
  <si>
    <t>http://static0.planetasaber.com/encyclopedia/Data/Imagenes/FOTOS/00027X01.jpg</t>
  </si>
  <si>
    <t>Puerto de Cartagena.</t>
  </si>
  <si>
    <t xml:space="preserve">http://hispanicasaber.planetasaber.com/encyclopedia/Data/Imagenes/FOTOS/000OAK01.jpg </t>
  </si>
  <si>
    <t>Bandera de Colombia.</t>
  </si>
  <si>
    <t>si no se puede obtener esta foto, podríamos usar la de código 184576610 (casa indígena)</t>
  </si>
  <si>
    <t>si no se puede usar esta foto, podríamos usar la de código 184131317 (Cartagena)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</si>
</sst>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ata/Imagenes/FOTOS/000OAK01.jpg" TargetMode="External"/><Relationship Id="rId1" Type="http://schemas.openxmlformats.org/officeDocument/2006/relationships/hyperlink" Target="http://static0.planetasaber.com/encyclopedia/Data/Imagenes/FOTOS/00027X0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7" activePane="bottomLeft" state="frozen"/>
      <selection pane="bottomLeft" activeCell="K25" sqref="K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190</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120444502</v>
      </c>
      <c r="C10" s="20" t="str">
        <f t="shared" ref="C10:C41" si="0">IF(OR(B10&lt;&gt;"",J10&lt;&gt;""),IF($G$4="Recurso",CONCATENATE($G$4," ",$G$5),$G$4),"")</f>
        <v>Cuaderno de Estudio</v>
      </c>
      <c r="D10" s="63" t="s">
        <v>188</v>
      </c>
      <c r="E10" s="63" t="s">
        <v>153</v>
      </c>
      <c r="F10" s="13" t="str">
        <f t="shared" ref="F10" si="1">IF(OR(B10&lt;&gt;"",J10&lt;&gt;""),CONCATENATE($C$7,"_",$A10,IF($G$4="Cuaderno de Estudio","_small",CONCATENATE(IF(I10="","","n"),IF(LEFT($G$5,1)="F",".jpg",".png")))),"")</f>
        <v>LE_10_04_CO_IMG01_small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LE_10_04_CO_IMG01_zoom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252140617</v>
      </c>
      <c r="C11" s="20" t="str">
        <f t="shared" si="0"/>
        <v>Cuaderno de Estudio</v>
      </c>
      <c r="D11" s="63" t="s">
        <v>188</v>
      </c>
      <c r="E11" s="63" t="s">
        <v>153</v>
      </c>
      <c r="F11" s="13" t="str">
        <f t="shared" ref="F11:F74" si="4">IF(OR(B11&lt;&gt;"",J11&lt;&gt;""),CONCATENATE($C$7,"_",$A11,IF($G$4="Cuaderno de Estudio","_small",CONCATENATE(IF(I11="","","n"),IF(LEFT($G$5,1)="F",".jpg",".png")))),"")</f>
        <v>LE_10_04_CO_IMG02_small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LE_10_04_CO_IMG02_zoom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ht="27" x14ac:dyDescent="0.25">
      <c r="A12" s="12" t="str">
        <f t="shared" si="3"/>
        <v>IMG03</v>
      </c>
      <c r="B12" s="62">
        <v>230498758</v>
      </c>
      <c r="C12" s="20" t="str">
        <f t="shared" si="0"/>
        <v>Cuaderno de Estudio</v>
      </c>
      <c r="D12" s="63" t="s">
        <v>188</v>
      </c>
      <c r="E12" s="63" t="s">
        <v>153</v>
      </c>
      <c r="F12" s="13" t="str">
        <f t="shared" si="4"/>
        <v>LE_10_04_CO_IMG03_small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LE_10_04_CO_IMG03_zoom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x14ac:dyDescent="0.25">
      <c r="A13" s="12" t="str">
        <f t="shared" si="3"/>
        <v>IMG04</v>
      </c>
      <c r="B13" s="62">
        <v>100803361</v>
      </c>
      <c r="C13" s="20" t="str">
        <f t="shared" si="0"/>
        <v>Cuaderno de Estudio</v>
      </c>
      <c r="D13" s="63" t="s">
        <v>188</v>
      </c>
      <c r="E13" s="63" t="s">
        <v>153</v>
      </c>
      <c r="F13" s="13" t="str">
        <f t="shared" si="4"/>
        <v>LE_10_04_CO_IMG04_small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LE_10_04_CO_IMG04_zoom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194</v>
      </c>
      <c r="K13" s="64"/>
      <c r="O13" s="2" t="str">
        <f>'Definición técnica de imagenes'!A19</f>
        <v>F4</v>
      </c>
    </row>
    <row r="14" spans="1:16" s="11" customFormat="1" x14ac:dyDescent="0.25">
      <c r="A14" s="12" t="str">
        <f t="shared" si="3"/>
        <v>IMG05</v>
      </c>
      <c r="B14" s="62">
        <v>334592567</v>
      </c>
      <c r="C14" s="20" t="str">
        <f t="shared" si="0"/>
        <v>Cuaderno de Estudio</v>
      </c>
      <c r="D14" s="63" t="s">
        <v>188</v>
      </c>
      <c r="E14" s="63" t="s">
        <v>153</v>
      </c>
      <c r="F14" s="13" t="str">
        <f t="shared" si="4"/>
        <v>LE_10_04_CO_IMG05_small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LE_10_04_CO_IMG05_zoom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x14ac:dyDescent="0.25">
      <c r="A15" s="12" t="str">
        <f t="shared" si="3"/>
        <v>IMG06</v>
      </c>
      <c r="B15" s="62">
        <v>229536454</v>
      </c>
      <c r="C15" s="20" t="str">
        <f t="shared" si="0"/>
        <v>Cuaderno de Estudio</v>
      </c>
      <c r="D15" s="63" t="s">
        <v>188</v>
      </c>
      <c r="E15" s="63" t="s">
        <v>153</v>
      </c>
      <c r="F15" s="13" t="str">
        <f t="shared" si="4"/>
        <v>LE_10_04_CO_IMG06_small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LE_10_04_CO_IMG06_zoom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14.25" x14ac:dyDescent="0.3">
      <c r="A16" s="12" t="str">
        <f t="shared" si="3"/>
        <v>IMG07</v>
      </c>
      <c r="B16" s="62">
        <v>384631006</v>
      </c>
      <c r="C16" s="20" t="str">
        <f t="shared" si="0"/>
        <v>Cuaderno de Estudio</v>
      </c>
      <c r="D16" s="63" t="s">
        <v>188</v>
      </c>
      <c r="E16" s="63" t="s">
        <v>153</v>
      </c>
      <c r="F16" s="13" t="str">
        <f t="shared" si="4"/>
        <v>LE_10_04_CO_IMG07_small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LE_10_04_CO_IMG07_zoom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x14ac:dyDescent="0.25">
      <c r="A17" s="12" t="str">
        <f t="shared" si="3"/>
        <v>IMG08</v>
      </c>
      <c r="B17" s="62">
        <v>304262534</v>
      </c>
      <c r="C17" s="20" t="str">
        <f t="shared" si="0"/>
        <v>Cuaderno de Estudio</v>
      </c>
      <c r="D17" s="63" t="s">
        <v>188</v>
      </c>
      <c r="E17" s="63" t="s">
        <v>153</v>
      </c>
      <c r="F17" s="13" t="str">
        <f t="shared" si="4"/>
        <v>LE_10_04_CO_IMG08_small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LE_10_04_CO_IMG08_zoom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IMG09</v>
      </c>
      <c r="B18" s="62">
        <v>258861587</v>
      </c>
      <c r="C18" s="20" t="str">
        <f t="shared" si="0"/>
        <v>Cuaderno de Estudio</v>
      </c>
      <c r="D18" s="63" t="s">
        <v>188</v>
      </c>
      <c r="E18" s="63" t="s">
        <v>153</v>
      </c>
      <c r="F18" s="13" t="str">
        <f t="shared" si="4"/>
        <v>LE_10_04_CO_IMG09_small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LE_10_04_CO_IMG09_zoom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x14ac:dyDescent="0.25">
      <c r="A19" s="12" t="str">
        <f t="shared" ref="A19:A50" si="6">IF(OR(B19&lt;&gt;"",J19&lt;&gt;""),CONCATENATE(LEFT(A18,3),IF(MID(A18,4,2)+1&lt;10,CONCATENATE("0",MID(A18,4,2)+1),MID(A18,4,2)+1)),"")</f>
        <v>IMG10</v>
      </c>
      <c r="B19" s="62">
        <v>218343322</v>
      </c>
      <c r="C19" s="20" t="str">
        <f t="shared" si="0"/>
        <v>Cuaderno de Estudio</v>
      </c>
      <c r="D19" s="63" t="s">
        <v>188</v>
      </c>
      <c r="E19" s="63" t="s">
        <v>153</v>
      </c>
      <c r="F19" s="13" t="str">
        <f t="shared" si="4"/>
        <v>LE_10_04_CO_IMG10_small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LE_10_04_CO_IMG10_zoom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6"/>
      <c r="O19" s="2" t="str">
        <f>'Definición técnica de imagenes'!A31</f>
        <v>F10</v>
      </c>
    </row>
    <row r="20" spans="1:15" s="11" customFormat="1" x14ac:dyDescent="0.25">
      <c r="A20" s="12" t="str">
        <f t="shared" si="6"/>
        <v>IMG11</v>
      </c>
      <c r="B20" s="62">
        <v>243396313</v>
      </c>
      <c r="C20" s="20" t="str">
        <f t="shared" si="0"/>
        <v>Cuaderno de Estudio</v>
      </c>
      <c r="D20" s="63" t="s">
        <v>188</v>
      </c>
      <c r="E20" s="63" t="s">
        <v>153</v>
      </c>
      <c r="F20" s="13" t="str">
        <f t="shared" si="4"/>
        <v>LE_10_04_CO_IMG11_small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LE_10_04_CO_IMG11_zoom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202</v>
      </c>
      <c r="K20" s="66"/>
      <c r="O20" s="2" t="str">
        <f>'Definición técnica de imagenes'!A32</f>
        <v>F10B</v>
      </c>
    </row>
    <row r="21" spans="1:15" s="11" customFormat="1" x14ac:dyDescent="0.25">
      <c r="A21" s="12" t="str">
        <f t="shared" si="6"/>
        <v>IMG12</v>
      </c>
      <c r="B21" s="62">
        <v>40237726</v>
      </c>
      <c r="C21" s="20" t="str">
        <f t="shared" si="0"/>
        <v>Cuaderno de Estudio</v>
      </c>
      <c r="D21" s="63" t="s">
        <v>188</v>
      </c>
      <c r="E21" s="63" t="s">
        <v>153</v>
      </c>
      <c r="F21" s="13" t="str">
        <f t="shared" si="4"/>
        <v>LE_10_04_CO_IMG12_small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LE_10_04_CO_IMG12_zoom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c r="O21" s="2" t="str">
        <f>'Definición técnica de imagenes'!A33</f>
        <v>F11</v>
      </c>
    </row>
    <row r="22" spans="1:15" s="11" customFormat="1" ht="27" x14ac:dyDescent="0.25">
      <c r="A22" s="12" t="str">
        <f t="shared" si="6"/>
        <v>IMG13</v>
      </c>
      <c r="B22" s="62">
        <v>189911237</v>
      </c>
      <c r="C22" s="20" t="str">
        <f t="shared" si="0"/>
        <v>Cuaderno de Estudio</v>
      </c>
      <c r="D22" s="63" t="s">
        <v>188</v>
      </c>
      <c r="E22" s="63" t="s">
        <v>153</v>
      </c>
      <c r="F22" s="13" t="str">
        <f t="shared" si="4"/>
        <v>LE_10_04_CO_IMG13_small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LE_10_04_CO_IMG13_zoom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204</v>
      </c>
      <c r="K22" s="69"/>
      <c r="O22" s="2" t="str">
        <f>'Definición técnica de imagenes'!A34</f>
        <v>F12</v>
      </c>
    </row>
    <row r="23" spans="1:15" s="11" customFormat="1" x14ac:dyDescent="0.25">
      <c r="A23" s="12" t="str">
        <f t="shared" si="6"/>
        <v>IMG14</v>
      </c>
      <c r="B23" s="62">
        <v>219332461</v>
      </c>
      <c r="C23" s="20" t="str">
        <f t="shared" si="0"/>
        <v>Cuaderno de Estudio</v>
      </c>
      <c r="D23" s="63" t="s">
        <v>188</v>
      </c>
      <c r="E23" s="63" t="s">
        <v>153</v>
      </c>
      <c r="F23" s="13" t="str">
        <f t="shared" si="4"/>
        <v>LE_10_04_CO_IMG14_small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LE_10_04_CO_IMG14_zoom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205</v>
      </c>
      <c r="K23" s="64"/>
      <c r="O23" s="2" t="str">
        <f>'Definición técnica de imagenes'!A35</f>
        <v>F13</v>
      </c>
    </row>
    <row r="24" spans="1:15" s="11" customFormat="1" ht="40.5" x14ac:dyDescent="0.25">
      <c r="A24" s="12" t="str">
        <f t="shared" si="6"/>
        <v>IMG15</v>
      </c>
      <c r="B24" s="78" t="s">
        <v>206</v>
      </c>
      <c r="C24" s="20" t="str">
        <f t="shared" si="0"/>
        <v>Cuaderno de Estudio</v>
      </c>
      <c r="D24" s="63" t="s">
        <v>188</v>
      </c>
      <c r="E24" s="63" t="s">
        <v>153</v>
      </c>
      <c r="F24" s="13" t="str">
        <f t="shared" si="4"/>
        <v>LE_10_04_CO_IMG15_small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LE_10_04_CO_IMG15_zoom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110" t="s">
        <v>211</v>
      </c>
      <c r="O24" s="2" t="str">
        <f>'Definición técnica de imagenes'!A37</f>
        <v>F13B</v>
      </c>
    </row>
    <row r="25" spans="1:15" s="11" customFormat="1" ht="40.5" x14ac:dyDescent="0.25">
      <c r="A25" s="12" t="str">
        <f t="shared" si="6"/>
        <v>IMG16</v>
      </c>
      <c r="B25" s="78" t="s">
        <v>208</v>
      </c>
      <c r="C25" s="20" t="str">
        <f t="shared" si="0"/>
        <v>Cuaderno de Estudio</v>
      </c>
      <c r="D25" s="63" t="s">
        <v>188</v>
      </c>
      <c r="E25" s="63" t="s">
        <v>153</v>
      </c>
      <c r="F25" s="13" t="str">
        <f t="shared" si="4"/>
        <v>LE_10_04_CO_IMG16_small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LE_10_04_CO_IMG16_zoom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209</v>
      </c>
      <c r="K25" s="65" t="s">
        <v>210</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24" r:id="rId1"/>
    <hyperlink ref="B25" r:id="rId2" display="http://hispanicasaber.planetasaber.com/encyclopedia/Data/Imagenes/FOTOS/000OAK01.jpg"/>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LE_06_02_REC10</v>
      </c>
      <c r="E17" s="101"/>
      <c r="F17" s="102"/>
      <c r="J17" s="22">
        <v>14</v>
      </c>
      <c r="K17" s="22">
        <v>14</v>
      </c>
    </row>
    <row r="18" spans="1:11" ht="79.5" thickBot="1" x14ac:dyDescent="0.3">
      <c r="A18" s="33" t="s">
        <v>48</v>
      </c>
      <c r="B18" s="31"/>
      <c r="C18" s="59" t="s">
        <v>120</v>
      </c>
      <c r="D18" s="92" t="str">
        <f>CONCATENATE("SolicitudGrafica_",D17,".xls")</f>
        <v>SolicitudGrafica_LE_06_02_REC10.xls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2016-06-19T06:03:37Z</dcterms:modified>
</cp:coreProperties>
</file>