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<sst xmlns="http://schemas.openxmlformats.org/spreadsheetml/2006/main" count="380" uniqueCount="200">
  <si>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</si>
  <si>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</si>
  <si>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</si>
  <si>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</si>
  <si>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</si>
  <si>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</si>
  <si>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</si>
  <si>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</si>
  <si>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</si>
  <si>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</si>
  <si>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</si>
  <si>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</si>
  <si>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</si>
  <si>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</si>
  <si>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</si>
  <si>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</si>
  <si>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</si>
  <si>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</si>
  <si>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</si>
  <si>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</si>
  <si>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</si>
  <si>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</si>
  <si>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</si>
  <si>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</si>
  <si>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</si>
  <si>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</si>
  <si>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</si>
  <si>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</si>
  <si>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</si>
  <si>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</si>
  <si>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</si>
  <si>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</si>
  <si>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</si>
  <si>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</si>
  <si>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</si>
  <si>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</si>
  <si>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</si>
  <si>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</si>
  <si>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</si>
  <si>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</si>
  <si>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</si>
  <si>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</si>
  <si>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</si>
  <si>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</si>
  <si>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</si>
  <si>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</si>
  <si>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</si>
  <si>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</si>
  <si>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</si>
  <si>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</si>
  <si>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</si>
  <si>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</si>
  <si>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</si>
  <si>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</si>
  <si>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</si>
  <si>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</si>
  <si>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</si>
  <si>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</si>
  <si>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</si>
  <si>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</si>
  <si>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</si>
  <si>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</si>
  <si>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</si>
  <si>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</si>
  <si>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</si>
  <si>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</si>
  <si>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</si>
  <si>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</si>
  <si>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</si>
  <si>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</si>
  <si>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</si>
  <si>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</si>
  <si>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</si>
  <si>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</si>
  <si>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</si>
  <si>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</si>
  <si>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</si>
  <si>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</si>
  <si>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</si>
  <si>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</si>
  <si>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</si>
  <si>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</si>
  <si>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</si>
  <si>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</si>
  <si>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</si>
  <si>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</si>
  <si>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</si>
  <si>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</si>
  <si>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</si>
  <si>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</si>
  <si>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</si>
  <si>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</si>
  <si>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</si>
  <si>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</si>
  <si>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</si>
  <si>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</si>
  <si>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</si>
  <si>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</si>
  <si>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</si>
  <si>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</si>
  <si>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</si>
  <si>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</si>
  <si>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</si>
  <si>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</si>
  <si>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</si>
  <si>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</si>
  <si>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</si>
  <si>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</si>
  <si>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</si>
  <si>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</si>
  <si>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</si>
  <si>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</si>
  <si>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</si>
  <si>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</si>
  <si>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</si>
  <si>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</si>
  <si>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</si>
  <si>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</si>
  <si>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</si>
  <si>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</si>
  <si>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</si>
  <si>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</si>
  <si>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</si>
  <si>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</si>
  <si>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</si>
  <si>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</si>
  <si>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</si>
  <si>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</si>
  <si>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</si>
  <si>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</si>
  <si>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</si>
  <si>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</si>
  <si>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</si>
  <si>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</si>
  <si>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</si>
  <si>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</si>
  <si>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</si>
  <si>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</si>
  <si>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</si>
  <si>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</si>
  <si>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</si>
  <si>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</si>
  <si>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</si>
  <si>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</si>
  <si>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</si>
  <si>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</si>
  <si>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</si>
  <si>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</si>
  <si>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</si>
  <si>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</si>
  <si>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</si>
  <si>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</si>
  <si>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</si>
  <si>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</si>
  <si>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</si>
  <si>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</si>
  <si>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</si>
  <si>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</si>
  <si>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</si>
  <si>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</si>
  <si>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</si>
  <si>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</si>
  <si>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</si>
  <si>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</si>
  <si>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</si>
  <si>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</si>
  <si>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</si>
  <si>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</si>
  <si>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</si>
  <si>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</si>
  <si>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</si>
  <si>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</si>
  <si>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</si>
  <si>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</si>
  <si>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</si>
  <si>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</si>
  <si>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</si>
  <si>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</si>
  <si>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</si>
  <si>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</si>
  <si>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</si>
  <si>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</si>
  <si>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</si>
  <si>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</si>
  <si>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</si>
  <si>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</si>
  <si>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</si>
  <si>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del modernismo</t>
  </si>
  <si>
    <t>Luz Amparo Rubiano</t>
  </si>
  <si>
    <t>http://www.banrepcultural.org/coleccion-de-arte-banco-de-la-republica/obra/retrato-de-jos%C3%A9-asunci%C3%B3n-silva</t>
  </si>
  <si>
    <t>Retrato de José Asunción Silva</t>
  </si>
  <si>
    <t>http://www.banrepcultural.org/blaavirtual/biografias/barbporf.htm</t>
  </si>
  <si>
    <t>Porfirio Barba Jacob</t>
  </si>
  <si>
    <t>http://www.banrepcultural.org/blaavirtual/biografias/valeguil.htm</t>
  </si>
  <si>
    <t>Guillermo Valencia</t>
  </si>
  <si>
    <t>LE_08_04_REC360</t>
  </si>
  <si>
    <t>Pantalla 2</t>
  </si>
  <si>
    <t>Pantalla 3</t>
  </si>
  <si>
    <t>Pantalla 4</t>
  </si>
  <si>
    <t>Pantalla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</si>
</sst>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7" zoomScaleNormal="77" zoomScalePageLayoutView="12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42357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60504898</v>
      </c>
      <c r="C10" s="20" t="str">
        <f t="shared" ref="C10:C41" si="0">IF(OR(B10&lt;&gt;"",J10&lt;&gt;""),IF($G$4="Recurso",CONCATENATE($G$4," ",$G$5),$G$4),"")</f>
        <v>Recurso F13</v>
      </c>
      <c r="D10" s="63"/>
      <c r="E10" s="63" t="s">
        <v>151</v>
      </c>
      <c r="F10" s="13" t="str">
        <f t="shared" ref="F10" ca="1" si="1">IF(OR(B10&lt;&gt;"",J10&lt;&gt;""),CONCATENATE($C$7,"_",$A10,IF($G$4="Cuaderno de Estudio","_small",CONCATENATE(IF(I10="","","n"),IF(LEFT($G$5,1)="F",".jpg",".png")))),"")</f>
        <v>LE_08_04_REC360_IMG01n.jpg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LE_08_04_REC360_IMG01a.jpg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196</v>
      </c>
      <c r="O10" s="2" t="str">
        <f>'Definición técnica de imagenes'!A12</f>
        <v>M12D</v>
      </c>
    </row>
    <row r="11" spans="1:16" s="11" customFormat="1" ht="81" x14ac:dyDescent="0.25">
      <c r="A11" s="12" t="str">
        <f t="shared" ref="A11:A18" si="3">IF(OR(B11&lt;&gt;"",J11&lt;&gt;""),CONCATENATE(LEFT(A10,3),IF(MID(A10,4,2)+1&lt;10,CONCATENATE("0",MID(A10,4,2)+1))),"")</f>
        <v>IMG02</v>
      </c>
      <c r="B11" s="62" t="s">
        <v>189</v>
      </c>
      <c r="C11" s="20" t="str">
        <f t="shared" si="0"/>
        <v>Recurso F13</v>
      </c>
      <c r="D11" s="63"/>
      <c r="E11" s="63" t="s">
        <v>151</v>
      </c>
      <c r="F11" s="13" t="str">
        <f t="shared" ref="F11:F74" ca="1" si="4">IF(OR(B11&lt;&gt;"",J11&lt;&gt;""),CONCATENATE($C$7,"_",$A11,IF($G$4="Cuaderno de Estudio","_small",CONCATENATE(IF(I11="","","n"),IF(LEFT($G$5,1)="F",".jpg",".png")))),"")</f>
        <v>LE_08_04_REC360_IMG02n.jpg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LE_08_04_REC360_IMG02a.jpg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190</v>
      </c>
      <c r="K11" s="65" t="s">
        <v>197</v>
      </c>
      <c r="O11" s="2" t="str">
        <f>'Definición técnica de imagenes'!A13</f>
        <v>M101</v>
      </c>
    </row>
    <row r="12" spans="1:16" s="11" customFormat="1" ht="40.5" x14ac:dyDescent="0.25">
      <c r="A12" s="12" t="str">
        <f t="shared" si="3"/>
        <v>IMG03</v>
      </c>
      <c r="B12" s="62" t="s">
        <v>191</v>
      </c>
      <c r="C12" s="20" t="str">
        <f t="shared" si="0"/>
        <v>Recurso F13</v>
      </c>
      <c r="D12" s="63"/>
      <c r="E12" s="63" t="s">
        <v>152</v>
      </c>
      <c r="F12" s="13" t="str">
        <f t="shared" ca="1" si="4"/>
        <v>LE_08_04_REC360_IMG03n.jpg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LE_08_04_REC360_IMG03a.jpg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192</v>
      </c>
      <c r="K12" s="64" t="s">
        <v>198</v>
      </c>
      <c r="O12" s="2" t="str">
        <f>'Definición técnica de imagenes'!A18</f>
        <v>Diaporama F1</v>
      </c>
    </row>
    <row r="13" spans="1:16" s="11" customFormat="1" ht="40.5" x14ac:dyDescent="0.25">
      <c r="A13" s="12" t="str">
        <f t="shared" si="3"/>
        <v>IMG04</v>
      </c>
      <c r="B13" s="62" t="s">
        <v>193</v>
      </c>
      <c r="C13" s="20" t="str">
        <f t="shared" si="0"/>
        <v>Recurso F13</v>
      </c>
      <c r="D13" s="63"/>
      <c r="E13" s="63" t="s">
        <v>152</v>
      </c>
      <c r="F13" s="13" t="str">
        <f t="shared" ca="1" si="4"/>
        <v>LE_08_04_REC360_IMG04n.jpg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LE_08_04_REC360_IMG04a.jpg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t="s">
        <v>198</v>
      </c>
      <c r="O13" s="2" t="str">
        <f>'Definición técnica de imagenes'!A19</f>
        <v>F4</v>
      </c>
    </row>
    <row r="14" spans="1:16" s="11" customFormat="1" x14ac:dyDescent="0.25">
      <c r="A14" s="12" t="str">
        <f t="shared" si="3"/>
        <v>IMG05</v>
      </c>
      <c r="B14" s="62">
        <v>133717955</v>
      </c>
      <c r="C14" s="20" t="str">
        <f t="shared" si="0"/>
        <v>Recurso F13</v>
      </c>
      <c r="D14" s="63"/>
      <c r="E14" s="63" t="s">
        <v>151</v>
      </c>
      <c r="F14" s="13" t="str">
        <f t="shared" ca="1" si="4"/>
        <v>LE_08_04_REC360_IMG05n.jpg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LE_08_04_REC360_IMG05a.jpg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t="s">
        <v>199</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2015-12-19T23:27:23Z</dcterms:modified>
</cp:coreProperties>
</file>