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3\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<sst xmlns="http://schemas.openxmlformats.org/spreadsheetml/2006/main" count="426" uniqueCount="217">
  <si>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</si>
  <si>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</si>
  <si>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</si>
  <si>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</si>
  <si>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</si>
  <si>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</si>
  <si>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</si>
  <si>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</si>
  <si>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</si>
  <si>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</si>
  <si>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</si>
  <si>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</si>
  <si>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</si>
  <si>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</si>
  <si>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</si>
  <si>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</si>
  <si>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</si>
  <si>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</si>
  <si>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</si>
  <si>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</si>
  <si>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</si>
  <si>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</si>
  <si>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</si>
  <si>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</si>
  <si>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</si>
  <si>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</si>
  <si>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</si>
  <si>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</si>
  <si>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</si>
  <si>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</si>
  <si>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</si>
  <si>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</si>
  <si>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</si>
  <si>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</si>
  <si>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</si>
  <si>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</si>
  <si>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</si>
  <si>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</si>
  <si>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</si>
  <si>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</si>
  <si>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</si>
  <si>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</si>
  <si>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</si>
  <si>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</si>
  <si>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</si>
  <si>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</si>
  <si>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</si>
  <si>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</si>
  <si>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</si>
  <si>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</si>
  <si>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</si>
  <si>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</si>
  <si>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</si>
  <si>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</si>
  <si>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</si>
  <si>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</si>
  <si>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</si>
  <si>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</si>
  <si>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</si>
  <si>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</si>
  <si>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</si>
  <si>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</si>
  <si>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</si>
  <si>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</si>
  <si>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</si>
  <si>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</si>
  <si>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</si>
  <si>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</si>
  <si>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</si>
  <si>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</si>
  <si>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</si>
  <si>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</si>
  <si>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</si>
  <si>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</si>
  <si>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</si>
  <si>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</si>
  <si>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</si>
  <si>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</si>
  <si>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</si>
  <si>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</si>
  <si>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</si>
  <si>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</si>
  <si>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</si>
  <si>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</si>
  <si>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</si>
  <si>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</si>
  <si>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</si>
  <si>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</si>
  <si>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</si>
  <si>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</si>
  <si>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</si>
  <si>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</si>
  <si>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</si>
  <si>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</si>
  <si>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</si>
  <si>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</si>
  <si>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</si>
  <si>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</si>
  <si>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</si>
  <si>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</si>
  <si>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</si>
  <si>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</si>
  <si>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</si>
  <si>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</si>
  <si>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</si>
  <si>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</si>
  <si>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</si>
  <si>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</si>
  <si>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</si>
  <si>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</si>
  <si>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</si>
  <si>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</si>
  <si>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</si>
  <si>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</si>
  <si>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</si>
  <si>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</si>
  <si>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</si>
  <si>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</si>
  <si>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</si>
  <si>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</si>
  <si>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</si>
  <si>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</si>
  <si>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</si>
  <si>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</si>
  <si>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</si>
  <si>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</si>
  <si>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</si>
  <si>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</si>
  <si>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</si>
  <si>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</si>
  <si>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</si>
  <si>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</si>
  <si>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</si>
  <si>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</si>
  <si>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</si>
  <si>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</si>
  <si>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</si>
  <si>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</si>
  <si>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</si>
  <si>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</si>
  <si>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</si>
  <si>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</si>
  <si>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</si>
  <si>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</si>
  <si>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</si>
  <si>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</si>
  <si>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</si>
  <si>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</si>
  <si>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</si>
  <si>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</si>
  <si>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</si>
  <si>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</si>
  <si>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</si>
  <si>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</si>
  <si>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</si>
  <si>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</si>
  <si>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</si>
  <si>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</si>
  <si>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</si>
  <si>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</si>
  <si>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</si>
  <si>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</si>
  <si>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</si>
  <si>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</si>
  <si>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</si>
  <si>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</si>
  <si>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</si>
  <si>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</si>
  <si>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</si>
  <si>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</si>
  <si>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</si>
  <si>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</si>
  <si>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</si>
  <si>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</si>
  <si>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</si>
  <si>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</si>
  <si>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</si>
  <si>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</si>
  <si>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</si>
  <si>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</si>
  <si>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</si>
  <si>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</si>
  <si>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</si>
  <si>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</si>
  <si>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</si>
  <si>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</si>
  <si>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</si>
  <si>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</si>
  <si>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Luz Amparo Rubiano Acosta</t>
  </si>
  <si>
    <t>Cuaderno de Estudio</t>
  </si>
  <si>
    <t>LE_11_03_CO</t>
  </si>
  <si>
    <t>Fotografía</t>
  </si>
  <si>
    <t xml:space="preserve">Niña escribiendo </t>
  </si>
  <si>
    <t>Johann Gutenberg (right) in engraving from 1881</t>
  </si>
  <si>
    <t>The Madonna of the Meadow, painting created by the famous renaissance artist Raphael (1483-1520) in 1505.</t>
  </si>
  <si>
    <t>BOTTICELLI, Alessandro di Mariano dei Filipepi, Sandro (1445-1510), The Spring, ca. 1481, Work commissioned by Lorenzo the Magnificent for his nephew Lorenzo di Pierfrancesco</t>
  </si>
  <si>
    <t xml:space="preserve"> 231177901
</t>
  </si>
  <si>
    <t>VOLTAIRE, Francois-Marie Arouet, also known as (1694-1778), Voltaire imprisoned in the Bastille writing "La Henriade", Litography.</t>
  </si>
  <si>
    <t>El rapto de las sabinas (1799).</t>
  </si>
  <si>
    <t>http://banco.aulaplaneta.com/foto/4348df98-db80-44b0-999e-c0a42dac6d98</t>
  </si>
  <si>
    <t>Caballeros renacentistas en combate</t>
  </si>
  <si>
    <t>http://hispanicasaber.planetasaber.com/encyclopedia/default.asp?idpack=9&amp;idpil=000KAP01&amp;ruta=Buscador</t>
  </si>
  <si>
    <t>Petrarca y Laura</t>
  </si>
  <si>
    <t>http://hispanicasaber.planetasaber.com/encyclopedia/default.asp?idpack=9&amp;idpil=000K5P01&amp;ruta=Buscador</t>
  </si>
  <si>
    <t>Charles Macklin en una representación de la obra de Shakespeare</t>
  </si>
  <si>
    <t>http://hispanicasaber.planetasaber.com/encyclopedia/default.asp?idreg=8695&amp;ruta=Buscador</t>
  </si>
  <si>
    <t>Retrato de Molière</t>
  </si>
  <si>
    <t>http://hispanicasaber.planetasaber.com/encyclopedia/default.asp?idreg=8492&amp;ruta=Buscador</t>
  </si>
  <si>
    <t>Personas dialogando</t>
  </si>
  <si>
    <t>Perfil de mujer y letras que salen de su boca.</t>
  </si>
  <si>
    <t>young boy showing his father something while holding hands in the park</t>
  </si>
  <si>
    <t>Young lawyer wearing glasses attentively reading legal documents at his desk.</t>
  </si>
  <si>
    <t xml:space="preserve">Portrait of three girls chatting with their smartphones at the park </t>
  </si>
  <si>
    <t>Computador y hombre revisando texto</t>
  </si>
  <si>
    <t>Thoughtful male person looking to the digital tablet screen while sitting in modern loft interior at the table, experienced entrepreneur reading some text or electronic book at the office, filter sun</t>
  </si>
  <si>
    <t>Young woman whispering something</t>
  </si>
  <si>
    <t>La confrontación de ideas y la crítica constructiva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</si>
</sst>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9" zoomScaleNormal="79" zoomScalePageLayoutView="140" workbookViewId="0">
      <pane ySplit="9" topLeftCell="A25" activePane="bottomLeft" state="frozen"/>
      <selection pane="bottomLeft" activeCell="K28" sqref="K2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114474988</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LE_11_03_CO_IMG01_small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LE_11_03_CO_IMG01_zoom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252141904</v>
      </c>
      <c r="C11" s="20" t="str">
        <f t="shared" si="0"/>
        <v>Cuaderno de Estudio</v>
      </c>
      <c r="D11" s="63" t="s">
        <v>191</v>
      </c>
      <c r="E11" s="63" t="s">
        <v>153</v>
      </c>
      <c r="F11" s="13" t="str">
        <f t="shared" ref="F11:F74" si="4">IF(OR(B11&lt;&gt;"",J11&lt;&gt;""),CONCATENATE($C$7,"_",$A11,IF($G$4="Cuaderno de Estudio","_small",CONCATENATE(IF(I11="","","n"),IF(LEFT($G$5,1)="F",".jpg",".png")))),"")</f>
        <v>LE_11_03_CO_IMG02_small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LE_11_03_CO_IMG02_zoom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193</v>
      </c>
      <c r="O11" s="2" t="str">
        <f>'Definición técnica de imagenes'!A13</f>
        <v>M101</v>
      </c>
    </row>
    <row r="12" spans="1:16" s="11" customFormat="1" ht="54" x14ac:dyDescent="0.25">
      <c r="A12" s="12" t="str">
        <f t="shared" si="3"/>
        <v>IMG03</v>
      </c>
      <c r="B12" s="62">
        <v>75371353</v>
      </c>
      <c r="C12" s="20" t="str">
        <f t="shared" si="0"/>
        <v>Cuaderno de Estudio</v>
      </c>
      <c r="D12" s="63" t="s">
        <v>191</v>
      </c>
      <c r="E12" s="63" t="s">
        <v>154</v>
      </c>
      <c r="F12" s="13" t="str">
        <f t="shared" si="4"/>
        <v>LE_11_03_CO_IMG03_small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LE_11_03_CO_IMG03_zoom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194</v>
      </c>
      <c r="O12" s="2" t="str">
        <f>'Definición técnica de imagenes'!A18</f>
        <v>Diaporama F1</v>
      </c>
    </row>
    <row r="13" spans="1:16" s="11" customFormat="1" ht="81" x14ac:dyDescent="0.25">
      <c r="A13" s="12" t="str">
        <f t="shared" si="3"/>
        <v>IMG04</v>
      </c>
      <c r="B13" s="62" t="s">
        <v>196</v>
      </c>
      <c r="C13" s="20" t="str">
        <f t="shared" si="0"/>
        <v>Cuaderno de Estudio</v>
      </c>
      <c r="D13" s="63" t="s">
        <v>191</v>
      </c>
      <c r="E13" s="63" t="s">
        <v>153</v>
      </c>
      <c r="F13" s="13" t="str">
        <f t="shared" si="4"/>
        <v>LE_11_03_CO_IMG04_small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LE_11_03_CO_IMG04_zoom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195</v>
      </c>
      <c r="O13" s="2" t="str">
        <f>'Definición técnica de imagenes'!A19</f>
        <v>F4</v>
      </c>
    </row>
    <row r="14" spans="1:16" s="11" customFormat="1" ht="54" x14ac:dyDescent="0.25">
      <c r="A14" s="12" t="str">
        <f t="shared" si="3"/>
        <v>IMG05</v>
      </c>
      <c r="B14" s="62">
        <v>234540016</v>
      </c>
      <c r="C14" s="20" t="str">
        <f t="shared" si="0"/>
        <v>Cuaderno de Estudio</v>
      </c>
      <c r="D14" s="63" t="s">
        <v>191</v>
      </c>
      <c r="E14" s="63" t="s">
        <v>153</v>
      </c>
      <c r="F14" s="13" t="str">
        <f t="shared" si="4"/>
        <v>LE_11_03_CO_IMG05_small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LE_11_03_CO_IMG05_zoom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197</v>
      </c>
      <c r="O14" s="2" t="str">
        <f>'Definición técnica de imagenes'!A22</f>
        <v>F6</v>
      </c>
    </row>
    <row r="15" spans="1:16" s="11" customFormat="1" ht="54" x14ac:dyDescent="0.25">
      <c r="A15" s="12" t="str">
        <f t="shared" si="3"/>
        <v>IMG06</v>
      </c>
      <c r="B15" s="62" t="s">
        <v>199</v>
      </c>
      <c r="C15" s="20" t="str">
        <f t="shared" si="0"/>
        <v>Cuaderno de Estudio</v>
      </c>
      <c r="D15" s="63" t="s">
        <v>191</v>
      </c>
      <c r="E15" s="63" t="s">
        <v>153</v>
      </c>
      <c r="F15" s="13" t="str">
        <f t="shared" si="4"/>
        <v>LE_11_03_CO_IMG06_small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LE_11_03_CO_IMG06_zoom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198</v>
      </c>
      <c r="O15" s="2" t="str">
        <f>'Definición técnica de imagenes'!A24</f>
        <v>F6B</v>
      </c>
    </row>
    <row r="16" spans="1:16" s="11" customFormat="1" ht="67.5" x14ac:dyDescent="0.3">
      <c r="A16" s="12" t="str">
        <f t="shared" si="3"/>
        <v>IMG07</v>
      </c>
      <c r="B16" s="62" t="s">
        <v>201</v>
      </c>
      <c r="C16" s="20" t="str">
        <f t="shared" si="0"/>
        <v>Cuaderno de Estudio</v>
      </c>
      <c r="D16" s="63" t="s">
        <v>191</v>
      </c>
      <c r="E16" s="63" t="s">
        <v>153</v>
      </c>
      <c r="F16" s="13" t="str">
        <f t="shared" si="4"/>
        <v>LE_11_03_CO_IMG07_small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LE_11_03_CO_IMG07_zoom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200</v>
      </c>
      <c r="O16" s="2" t="str">
        <f>'Definición técnica de imagenes'!A25</f>
        <v>F7</v>
      </c>
    </row>
    <row r="17" spans="1:15" s="11" customFormat="1" ht="67.5" x14ac:dyDescent="0.25">
      <c r="A17" s="12" t="str">
        <f t="shared" si="3"/>
        <v>IMG08</v>
      </c>
      <c r="B17" s="62" t="s">
        <v>203</v>
      </c>
      <c r="C17" s="20" t="str">
        <f t="shared" si="0"/>
        <v>Cuaderno de Estudio</v>
      </c>
      <c r="D17" s="63" t="s">
        <v>191</v>
      </c>
      <c r="E17" s="63" t="s">
        <v>153</v>
      </c>
      <c r="F17" s="13" t="str">
        <f t="shared" si="4"/>
        <v>LE_11_03_CO_IMG08_small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LE_11_03_CO_IMG08_zoom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202</v>
      </c>
      <c r="O17" s="2" t="str">
        <f>'Definición técnica de imagenes'!A27</f>
        <v>F7B</v>
      </c>
    </row>
    <row r="18" spans="1:15" s="11" customFormat="1" ht="54" x14ac:dyDescent="0.25">
      <c r="A18" s="12" t="str">
        <f t="shared" si="3"/>
        <v>IMG09</v>
      </c>
      <c r="B18" s="62" t="s">
        <v>205</v>
      </c>
      <c r="C18" s="20" t="str">
        <f t="shared" si="0"/>
        <v>Cuaderno de Estudio</v>
      </c>
      <c r="D18" s="63" t="s">
        <v>191</v>
      </c>
      <c r="E18" s="63" t="s">
        <v>153</v>
      </c>
      <c r="F18" s="13" t="str">
        <f t="shared" si="4"/>
        <v>LE_11_03_CO_IMG09_small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LE_11_03_CO_IMG09_zoom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204</v>
      </c>
      <c r="O18" s="2" t="str">
        <f>'Definición técnica de imagenes'!A30</f>
        <v>F8</v>
      </c>
    </row>
    <row r="19" spans="1:15" s="11" customFormat="1" ht="54" x14ac:dyDescent="0.3">
      <c r="A19" s="12" t="str">
        <f t="shared" ref="A19:A50" si="6">IF(OR(B19&lt;&gt;"",J19&lt;&gt;""),CONCATENATE(LEFT(A18,3),IF(MID(A18,4,2)+1&lt;10,CONCATENATE("0",MID(A18,4,2)+1),MID(A18,4,2)+1)),"")</f>
        <v>IMG10</v>
      </c>
      <c r="B19" s="62" t="s">
        <v>207</v>
      </c>
      <c r="C19" s="20" t="str">
        <f t="shared" si="0"/>
        <v>Cuaderno de Estudio</v>
      </c>
      <c r="D19" s="63" t="s">
        <v>191</v>
      </c>
      <c r="E19" s="63" t="s">
        <v>153</v>
      </c>
      <c r="F19" s="13" t="str">
        <f t="shared" si="4"/>
        <v>LE_11_03_CO_IMG10_small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LE_11_03_CO_IMG10_zoom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206</v>
      </c>
      <c r="O19" s="2" t="str">
        <f>'Definición técnica de imagenes'!A31</f>
        <v>F10</v>
      </c>
    </row>
    <row r="20" spans="1:15" s="11" customFormat="1" x14ac:dyDescent="0.25">
      <c r="A20" s="12" t="str">
        <f t="shared" si="6"/>
        <v>IMG11</v>
      </c>
      <c r="B20" s="62">
        <v>73697092</v>
      </c>
      <c r="C20" s="20" t="str">
        <f t="shared" si="0"/>
        <v>Cuaderno de Estudio</v>
      </c>
      <c r="D20" s="63" t="s">
        <v>191</v>
      </c>
      <c r="E20" s="63" t="s">
        <v>153</v>
      </c>
      <c r="F20" s="13" t="str">
        <f t="shared" si="4"/>
        <v>LE_11_03_CO_IMG11_small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LE_11_03_CO_IMG11_zoom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t="s">
        <v>208</v>
      </c>
      <c r="O20" s="2" t="str">
        <f>'Definición técnica de imagenes'!A32</f>
        <v>F10B</v>
      </c>
    </row>
    <row r="21" spans="1:15" s="11" customFormat="1" ht="27" x14ac:dyDescent="0.25">
      <c r="A21" s="12" t="str">
        <f t="shared" si="6"/>
        <v>IMG12</v>
      </c>
      <c r="B21" s="62">
        <v>320923037</v>
      </c>
      <c r="C21" s="20" t="str">
        <f t="shared" si="0"/>
        <v>Cuaderno de Estudio</v>
      </c>
      <c r="D21" s="63" t="s">
        <v>191</v>
      </c>
      <c r="E21" s="63" t="s">
        <v>153</v>
      </c>
      <c r="F21" s="13" t="str">
        <f t="shared" si="4"/>
        <v>LE_11_03_CO_IMG12_small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LE_11_03_CO_IMG12_zoom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t="s">
        <v>209</v>
      </c>
      <c r="O21" s="2" t="str">
        <f>'Definición técnica de imagenes'!A33</f>
        <v>F11</v>
      </c>
    </row>
    <row r="22" spans="1:15" s="11" customFormat="1" ht="40.5" x14ac:dyDescent="0.25">
      <c r="A22" s="12" t="str">
        <f t="shared" si="6"/>
        <v>IMG13</v>
      </c>
      <c r="B22" s="62">
        <v>160082876</v>
      </c>
      <c r="C22" s="20" t="str">
        <f t="shared" si="0"/>
        <v>Cuaderno de Estudio</v>
      </c>
      <c r="D22" s="63" t="s">
        <v>191</v>
      </c>
      <c r="E22" s="63" t="s">
        <v>153</v>
      </c>
      <c r="F22" s="13" t="str">
        <f t="shared" si="4"/>
        <v>LE_11_03_CO_IMG13_small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LE_11_03_CO_IMG13_zoom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t="s">
        <v>210</v>
      </c>
      <c r="O22" s="2" t="str">
        <f>'Definición técnica de imagenes'!A34</f>
        <v>F12</v>
      </c>
    </row>
    <row r="23" spans="1:15" s="11" customFormat="1" ht="40.5" x14ac:dyDescent="0.25">
      <c r="A23" s="12" t="str">
        <f t="shared" si="6"/>
        <v>IMG14</v>
      </c>
      <c r="B23" s="62">
        <v>263314286</v>
      </c>
      <c r="C23" s="20" t="str">
        <f t="shared" si="0"/>
        <v>Cuaderno de Estudio</v>
      </c>
      <c r="D23" s="63" t="s">
        <v>191</v>
      </c>
      <c r="E23" s="63" t="s">
        <v>153</v>
      </c>
      <c r="F23" s="13" t="str">
        <f t="shared" si="4"/>
        <v>LE_11_03_CO_IMG14_small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LE_11_03_CO_IMG14_zoom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211</v>
      </c>
      <c r="O23" s="2" t="str">
        <f>'Definición técnica de imagenes'!A35</f>
        <v>F13</v>
      </c>
    </row>
    <row r="24" spans="1:15" s="11" customFormat="1" ht="27" x14ac:dyDescent="0.25">
      <c r="A24" s="12" t="str">
        <f t="shared" si="6"/>
        <v>IMG15</v>
      </c>
      <c r="B24" s="62">
        <v>220478947</v>
      </c>
      <c r="C24" s="20" t="str">
        <f t="shared" si="0"/>
        <v>Cuaderno de Estudio</v>
      </c>
      <c r="D24" s="63" t="s">
        <v>191</v>
      </c>
      <c r="E24" s="63" t="s">
        <v>153</v>
      </c>
      <c r="F24" s="13" t="str">
        <f t="shared" si="4"/>
        <v>LE_11_03_CO_IMG15_small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LE_11_03_CO_IMG15_zoom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t="s">
        <v>212</v>
      </c>
      <c r="O24" s="2" t="str">
        <f>'Definición técnica de imagenes'!A37</f>
        <v>F13B</v>
      </c>
    </row>
    <row r="25" spans="1:15" s="11" customFormat="1" ht="27" x14ac:dyDescent="0.25">
      <c r="A25" s="12" t="str">
        <f t="shared" si="6"/>
        <v>IMG16</v>
      </c>
      <c r="B25" s="62">
        <v>169042502</v>
      </c>
      <c r="C25" s="20" t="str">
        <f t="shared" si="0"/>
        <v>Cuaderno de Estudio</v>
      </c>
      <c r="D25" s="63" t="s">
        <v>191</v>
      </c>
      <c r="E25" s="63" t="s">
        <v>153</v>
      </c>
      <c r="F25" s="13" t="str">
        <f t="shared" si="4"/>
        <v>LE_11_03_CO_IMG16_small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LE_11_03_CO_IMG16_zoom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213</v>
      </c>
    </row>
    <row r="26" spans="1:15" s="11" customFormat="1" ht="81" x14ac:dyDescent="0.25">
      <c r="A26" s="12" t="str">
        <f t="shared" si="6"/>
        <v>IMG17</v>
      </c>
      <c r="B26" s="62">
        <v>318321197</v>
      </c>
      <c r="C26" s="20" t="str">
        <f t="shared" si="0"/>
        <v>Cuaderno de Estudio</v>
      </c>
      <c r="D26" s="63" t="s">
        <v>191</v>
      </c>
      <c r="E26" s="63" t="s">
        <v>153</v>
      </c>
      <c r="F26" s="13" t="str">
        <f t="shared" si="4"/>
        <v>LE_11_03_CO_IMG17_small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LE_11_03_CO_IMG17_zoom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t="s">
        <v>214</v>
      </c>
    </row>
    <row r="27" spans="1:15" s="11" customFormat="1" ht="27" x14ac:dyDescent="0.25">
      <c r="A27" s="12" t="str">
        <f t="shared" si="6"/>
        <v>IMG18</v>
      </c>
      <c r="B27" s="62">
        <v>134573123</v>
      </c>
      <c r="C27" s="20" t="str">
        <f t="shared" si="0"/>
        <v>Cuaderno de Estudio</v>
      </c>
      <c r="D27" s="63" t="s">
        <v>191</v>
      </c>
      <c r="E27" s="63" t="s">
        <v>153</v>
      </c>
      <c r="F27" s="13" t="str">
        <f t="shared" si="4"/>
        <v>LE_11_03_CO_IMG18_small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LE_11_03_CO_IMG18_zoom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t="s">
        <v>215</v>
      </c>
      <c r="O27" s="2"/>
    </row>
    <row r="28" spans="1:15" s="11" customFormat="1" ht="27" x14ac:dyDescent="0.25">
      <c r="A28" s="12" t="str">
        <f t="shared" si="6"/>
        <v>IMG19</v>
      </c>
      <c r="B28" s="62">
        <v>398991886</v>
      </c>
      <c r="C28" s="20" t="str">
        <f t="shared" si="0"/>
        <v>Cuaderno de Estudio</v>
      </c>
      <c r="D28" s="63" t="s">
        <v>191</v>
      </c>
      <c r="E28" s="63" t="s">
        <v>153</v>
      </c>
      <c r="F28" s="13" t="str">
        <f t="shared" si="4"/>
        <v>LE_11_03_CO_IMG19_small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LE_11_03_CO_IMG19_zoom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t="s">
        <v>216</v>
      </c>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2016-05-31T19:02:44Z</dcterms:modified>
</cp:coreProperties>
</file>