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6_CO\Solicitudes gráficas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42" i="1"/>
  <c r="F42" i="1"/>
  <c r="G42" i="1"/>
  <c r="H42" i="1"/>
  <c r="A41" i="1"/>
  <c r="F41" i="1"/>
  <c r="G41" i="1"/>
  <c r="H41" i="1"/>
  <c r="A39" i="1"/>
  <c r="A40" i="1"/>
  <c r="F40" i="1"/>
  <c r="G40" i="1"/>
  <c r="H40" i="1"/>
  <c r="F39" i="1"/>
  <c r="G39" i="1"/>
  <c r="H39" i="1"/>
  <c r="A37" i="1"/>
  <c r="A38" i="1"/>
  <c r="F38" i="1"/>
  <c r="G38" i="1"/>
  <c r="H38" i="1"/>
  <c r="F37" i="1"/>
  <c r="G37" i="1"/>
  <c r="H37" i="1"/>
  <c r="A36" i="1"/>
  <c r="F36" i="1"/>
  <c r="G36" i="1"/>
  <c r="H36" i="1"/>
  <c r="A35" i="1"/>
  <c r="F35" i="1"/>
  <c r="G35" i="1"/>
  <c r="H35" i="1"/>
  <c r="A34" i="1"/>
  <c r="F34" i="1"/>
  <c r="G34" i="1"/>
  <c r="H34" i="1"/>
  <c r="A33" i="1"/>
  <c r="F33" i="1"/>
  <c r="G33" i="1"/>
  <c r="H33" i="1"/>
  <c r="A29" i="1"/>
  <c r="A30" i="1"/>
  <c r="A31" i="1"/>
  <c r="A32" i="1"/>
  <c r="F32" i="1"/>
  <c r="G32" i="1"/>
  <c r="H32" i="1"/>
  <c r="F31" i="1"/>
  <c r="G31" i="1"/>
  <c r="H31" i="1"/>
  <c r="F30" i="1"/>
  <c r="G30" i="1"/>
  <c r="H30" i="1"/>
  <c r="F29" i="1"/>
  <c r="G29" i="1"/>
  <c r="H29" i="1"/>
  <c r="A28" i="1"/>
  <c r="F28" i="1"/>
  <c r="G28" i="1"/>
  <c r="H28" i="1"/>
  <c r="A26" i="1"/>
  <c r="A27" i="1"/>
  <c r="F27" i="1"/>
  <c r="G27" i="1"/>
  <c r="H27" i="1"/>
  <c r="F26" i="1"/>
  <c r="G26" i="1"/>
  <c r="H26" i="1"/>
  <c r="A25" i="1"/>
  <c r="F25" i="1"/>
  <c r="G25" i="1"/>
  <c r="H25" i="1"/>
  <c r="A24" i="1"/>
  <c r="F24" i="1"/>
  <c r="G24" i="1"/>
  <c r="H24" i="1"/>
  <c r="A22" i="1"/>
  <c r="A23" i="1"/>
  <c r="F23" i="1"/>
  <c r="G23" i="1"/>
  <c r="H23" i="1"/>
  <c r="F22" i="1"/>
  <c r="G22" i="1"/>
  <c r="H22" i="1"/>
  <c r="A21" i="1"/>
  <c r="F21" i="1"/>
  <c r="G21" i="1"/>
  <c r="H21" i="1"/>
  <c r="A10" i="1"/>
  <c r="A11" i="1"/>
  <c r="A12" i="1"/>
  <c r="A13" i="1"/>
  <c r="A14" i="1"/>
  <c r="A15" i="1"/>
  <c r="A16" i="1"/>
  <c r="A17" i="1"/>
  <c r="A18" i="1"/>
  <c r="A19" i="1"/>
  <c r="A20"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<sst xmlns="http://schemas.openxmlformats.org/spreadsheetml/2006/main" count="396" uniqueCount="207">
  <si>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</si>
  <si>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</si>
  <si>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</si>
  <si>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</si>
  <si>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</si>
  <si>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</si>
  <si>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</si>
  <si>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</si>
  <si>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</si>
  <si>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</si>
  <si>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</si>
  <si>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</si>
  <si>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</si>
  <si>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</si>
  <si>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</si>
  <si>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</si>
  <si>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</si>
  <si>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</si>
  <si>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</si>
  <si>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</si>
  <si>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</si>
  <si>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</si>
  <si>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</si>
  <si>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</si>
  <si>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</si>
  <si>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</si>
  <si>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</si>
  <si>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</si>
  <si>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</si>
  <si>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</si>
  <si>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</si>
  <si>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</si>
  <si>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</si>
  <si>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</si>
  <si>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</si>
  <si>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</si>
  <si>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</si>
  <si>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</si>
  <si>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</si>
  <si>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</si>
  <si>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</si>
  <si>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</si>
  <si>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</si>
  <si>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</si>
  <si>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</si>
  <si>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</si>
  <si>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</si>
  <si>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</si>
  <si>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</si>
  <si>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</si>
  <si>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</si>
  <si>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</si>
  <si>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</si>
  <si>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</si>
  <si>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</si>
  <si>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</si>
  <si>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</si>
  <si>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</si>
  <si>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</si>
  <si>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</si>
  <si>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</si>
  <si>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</si>
  <si>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</si>
  <si>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</si>
  <si>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</si>
  <si>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</si>
  <si>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</si>
  <si>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</si>
  <si>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</si>
  <si>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</si>
  <si>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</si>
  <si>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</si>
  <si>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</si>
  <si>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</si>
  <si>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</si>
  <si>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</si>
  <si>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</si>
  <si>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</si>
  <si>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</si>
  <si>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</si>
  <si>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</si>
  <si>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</si>
  <si>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</si>
  <si>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</si>
  <si>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</si>
  <si>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</si>
  <si>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</si>
  <si>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</si>
  <si>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</si>
  <si>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</si>
  <si>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</si>
  <si>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</si>
  <si>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</si>
  <si>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</si>
  <si>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</si>
  <si>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</si>
  <si>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</si>
  <si>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</si>
  <si>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</si>
  <si>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</si>
  <si>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</si>
  <si>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</si>
  <si>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</si>
  <si>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</si>
  <si>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</si>
  <si>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</si>
  <si>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</si>
  <si>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</si>
  <si>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</si>
  <si>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</si>
  <si>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</si>
  <si>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</si>
  <si>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</si>
  <si>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</si>
  <si>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</si>
  <si>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</si>
  <si>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</si>
  <si>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</si>
  <si>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</si>
  <si>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</si>
  <si>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</si>
  <si>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</si>
  <si>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</si>
  <si>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</si>
  <si>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</si>
  <si>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</si>
  <si>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</si>
  <si>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</si>
  <si>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</si>
  <si>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</si>
  <si>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</si>
  <si>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</si>
  <si>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</si>
  <si>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</si>
  <si>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</si>
  <si>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</si>
  <si>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</si>
  <si>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</si>
  <si>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</si>
  <si>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</si>
  <si>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</si>
  <si>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</si>
  <si>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</si>
  <si>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</si>
  <si>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</si>
  <si>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</si>
  <si>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</si>
  <si>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</si>
  <si>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</si>
  <si>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</si>
  <si>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</si>
  <si>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</si>
  <si>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</si>
  <si>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</si>
  <si>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</si>
  <si>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</si>
  <si>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</si>
  <si>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</si>
  <si>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</si>
  <si>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</si>
  <si>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</si>
  <si>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</si>
  <si>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</si>
  <si>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</si>
  <si>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</si>
  <si>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</si>
  <si>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</si>
  <si>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</si>
  <si>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</si>
  <si>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</si>
  <si>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</si>
  <si>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</si>
  <si>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</si>
  <si>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</si>
  <si>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</si>
  <si>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</si>
  <si>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</si>
  <si>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</si>
  <si>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</si>
  <si>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</si>
  <si>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</si>
  <si>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</si>
  <si>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</si>
  <si>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</si>
  <si>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</si>
  <si>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</si>
  <si>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</si>
  <si>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</si>
  <si>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Fotografía</t>
  </si>
  <si>
    <t>Literatura colombiana de la segunda mitad del siglo XX</t>
  </si>
  <si>
    <t xml:space="preserve">SHUTTER: 272287832 </t>
  </si>
  <si>
    <t>SHUTTER: 273148415</t>
  </si>
  <si>
    <t>SHUTTER: 225103732</t>
  </si>
  <si>
    <t>SHUTTER: 284529923</t>
  </si>
  <si>
    <t>SHUTTER: 237913522</t>
  </si>
  <si>
    <t>SHUTTER: 341843420</t>
  </si>
  <si>
    <t>SHUTTER: 238027180</t>
  </si>
  <si>
    <t>SHUTTER: 246582334</t>
  </si>
  <si>
    <t>LE_08_06_REC100</t>
  </si>
  <si>
    <t>lovely sunset, sun goes down, impressionism art, modern art, oil painting, burning colors, beautiful view, romantic mood, ship on water, ocean sea and clouds, brush drawing, art vision, calm mood,</t>
  </si>
  <si>
    <t>oil painting, gallery art, master drawing, horizon background…</t>
  </si>
  <si>
    <t>Silhouette Equestrian Statue of Bolivar in Caracas Venezuela</t>
  </si>
  <si>
    <t>background</t>
  </si>
  <si>
    <t>vintage writing hand engraved style</t>
  </si>
  <si>
    <t xml:space="preserve">Original oil painting showing beautiful young woman in red,holding red umbrella near a street lamp on canvas. Modern Impressionism, modernism,marinism </t>
  </si>
  <si>
    <t>Mysterious letter. Illustration of woman that is sitting at the table and reading a letter, a big cat sprawled across the table, a lamp illuminates the room. Pastel chalks on paper</t>
  </si>
  <si>
    <t>Beautiful cityscape with car and road in rain watercolor painting pencil hand drawn oil acrylic poster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</si>
</sst>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8" zoomScaleNormal="88" zoomScalePageLayoutView="120" workbookViewId="0">
      <pane ySplit="9" topLeftCell="A15" activePane="bottomLeft" state="frozen"/>
      <selection pane="bottomLeft" activeCell="J18" sqref="J17:J18"/>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42409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62" t="s">
        <v>190</v>
      </c>
      <c r="C10" s="20" t="str">
        <f t="shared" ref="C10:C41" si="0">IF(OR(B10&lt;&gt;"",J10&lt;&gt;""),IF($G$4="Recurso",CONCATENATE($G$4," ",$G$5),$G$4),"")</f>
        <v>Recurso F6B</v>
      </c>
      <c r="D10" s="63" t="s">
        <v>188</v>
      </c>
      <c r="E10" s="63" t="s">
        <v>155</v>
      </c>
      <c r="F10" s="13" t="str">
        <f ca="1">IF(OR(B10&lt;&gt;"",J10&lt;&gt;""),CONCATENATE($C$7,"_",$A10,IF($G$4="Cuaderno de Estudio","_small",CONCATENATE(IF(I10="","","n"),IF(LEFT($G$5,1)="F",".jpg",".png")))),"")</f>
        <v>LE_08_06_REC100_IMG01n.jpg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ca="1">IF(AND(I10&lt;&gt;"",I10&lt;&gt;0),IF(OR(B10&lt;&gt;"",J10&lt;&gt;""),CONCATENATE($C$7,"_",$A10,IF($G$4="Cuaderno de Estudio","_zoom",CONCATENATE("a",IF(LEFT($G$5,1)="F",".jpg",".png")))),""),"")</f>
        <v>LE_08_06_REC100_IMG01a.jpg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t="s">
        <v>199</v>
      </c>
      <c r="O10" s="2" t="str">
        <f>'Definición técnica de imagenes'!A12</f>
        <v>M12D</v>
      </c>
    </row>
    <row r="11" spans="1:16" s="11" customFormat="1" ht="27" x14ac:dyDescent="0.25">
      <c r="A11" s="12" t="str">
        <f t="shared" ref="A11:A18" si="1">IF(OR(B11&lt;&gt;"",J11&lt;&gt;""),CONCATENATE(LEFT(A10,3),IF(MID(A10,4,2)+1&lt;10,CONCATENATE("0",MID(A10,4,2)+1))),"")</f>
        <v>IMG02</v>
      </c>
      <c r="B11" s="62" t="s">
        <v>191</v>
      </c>
      <c r="C11" s="20" t="str">
        <f t="shared" si="0"/>
        <v>Recurso F6B</v>
      </c>
      <c r="D11" s="63" t="s">
        <v>188</v>
      </c>
      <c r="E11" s="63" t="s">
        <v>155</v>
      </c>
      <c r="F11" s="13" t="str">
        <f t="shared" ref="F11:F74" ca="1" si="2">IF(OR(B11&lt;&gt;"",J11&lt;&gt;""),CONCATENATE($C$7,"_",$A11,IF($G$4="Cuaderno de Estudio","_small",CONCATENATE(IF(I11="","","n"),IF(LEFT($G$5,1)="F",".jpg",".png")))),"")</f>
        <v>LE_08_06_REC100_IMG02n.jpg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3">IF(AND(I11&lt;&gt;"",I11&lt;&gt;0),IF(OR(B11&lt;&gt;"",J11&lt;&gt;""),CONCATENATE($C$7,"_",$A11,IF($G$4="Cuaderno de Estudio","_zoom",CONCATENATE("a",IF(LEFT($G$5,1)="F",".jpg",".png")))),""),"")</f>
        <v>LE_08_06_REC100_IMG02a.jpg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t="s">
        <v>200</v>
      </c>
      <c r="O11" s="2" t="str">
        <f>'Definición técnica de imagenes'!A13</f>
        <v>M101</v>
      </c>
    </row>
    <row r="12" spans="1:16" s="11" customFormat="1" x14ac:dyDescent="0.25">
      <c r="A12" s="12" t="str">
        <f t="shared" si="1"/>
        <v>IMG03</v>
      </c>
      <c r="B12" s="62" t="s">
        <v>192</v>
      </c>
      <c r="C12" s="20" t="str">
        <f t="shared" si="0"/>
        <v>Recurso F6B</v>
      </c>
      <c r="D12" s="63" t="s">
        <v>188</v>
      </c>
      <c r="E12" s="63" t="s">
        <v>155</v>
      </c>
      <c r="F12" s="13" t="str">
        <f t="shared" ca="1" si="2"/>
        <v>LE_08_06_REC100_IMG03n.jpg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3"/>
        <v>LE_08_06_REC100_IMG03a.jpg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202</v>
      </c>
      <c r="O12" s="2" t="str">
        <f>'Definición técnica de imagenes'!A18</f>
        <v>Diaporama F1</v>
      </c>
    </row>
    <row r="13" spans="1:16" s="11" customFormat="1" ht="27" x14ac:dyDescent="0.25">
      <c r="A13" s="12" t="str">
        <f t="shared" si="1"/>
        <v>IMG04</v>
      </c>
      <c r="B13" s="62" t="s">
        <v>193</v>
      </c>
      <c r="C13" s="20" t="str">
        <f t="shared" si="0"/>
        <v>Recurso F6B</v>
      </c>
      <c r="D13" s="63" t="s">
        <v>188</v>
      </c>
      <c r="E13" s="63" t="s">
        <v>155</v>
      </c>
      <c r="F13" s="13" t="str">
        <f t="shared" ca="1" si="2"/>
        <v>LE_08_06_REC100_IMG04n.jpg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3"/>
        <v>LE_08_06_REC100_IMG04a.jpg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201</v>
      </c>
      <c r="O13" s="2" t="str">
        <f>'Definición técnica de imagenes'!A19</f>
        <v>F4</v>
      </c>
    </row>
    <row r="14" spans="1:16" s="11" customFormat="1" ht="27" x14ac:dyDescent="0.25">
      <c r="A14" s="12" t="str">
        <f t="shared" si="1"/>
        <v>IMG05</v>
      </c>
      <c r="B14" s="62" t="s">
        <v>194</v>
      </c>
      <c r="C14" s="20" t="str">
        <f t="shared" si="0"/>
        <v>Recurso F6B</v>
      </c>
      <c r="D14" s="63" t="s">
        <v>188</v>
      </c>
      <c r="E14" s="63" t="s">
        <v>155</v>
      </c>
      <c r="F14" s="13" t="str">
        <f t="shared" ca="1" si="2"/>
        <v>LE_08_06_REC100_IMG05n.jpg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3"/>
        <v>LE_08_06_REC100_IMG05a.jpg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203</v>
      </c>
      <c r="O14" s="2" t="str">
        <f>'Definición técnica de imagenes'!A22</f>
        <v>F6</v>
      </c>
    </row>
    <row r="15" spans="1:16" s="11" customFormat="1" ht="81" x14ac:dyDescent="0.25">
      <c r="A15" s="12" t="str">
        <f t="shared" si="1"/>
        <v>IMG06</v>
      </c>
      <c r="B15" s="62" t="s">
        <v>195</v>
      </c>
      <c r="C15" s="20" t="str">
        <f t="shared" si="0"/>
        <v>Recurso F6B</v>
      </c>
      <c r="D15" s="63" t="s">
        <v>188</v>
      </c>
      <c r="E15" s="63" t="s">
        <v>155</v>
      </c>
      <c r="F15" s="13" t="str">
        <f t="shared" ca="1" si="2"/>
        <v>LE_08_06_REC100_IMG06n.jpg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3"/>
        <v>LE_08_06_REC100_IMG06a.jpg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204</v>
      </c>
      <c r="O15" s="2" t="str">
        <f>'Definición técnica de imagenes'!A24</f>
        <v>F6B</v>
      </c>
    </row>
    <row r="16" spans="1:16" s="11" customFormat="1" ht="71.25" x14ac:dyDescent="0.3">
      <c r="A16" s="12" t="str">
        <f t="shared" si="1"/>
        <v>IMG07</v>
      </c>
      <c r="B16" s="62" t="s">
        <v>196</v>
      </c>
      <c r="C16" s="20" t="str">
        <f t="shared" si="0"/>
        <v>Recurso F6B</v>
      </c>
      <c r="D16" s="63" t="s">
        <v>188</v>
      </c>
      <c r="E16" s="63" t="s">
        <v>155</v>
      </c>
      <c r="F16" s="13" t="str">
        <f t="shared" ca="1" si="2"/>
        <v>LE_08_06_REC100_IMG07n.jpg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3"/>
        <v>LE_08_06_REC100_IMG07a.jpg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205</v>
      </c>
      <c r="O16" s="2" t="str">
        <f>'Definición técnica de imagenes'!A25</f>
        <v>F7</v>
      </c>
    </row>
    <row r="17" spans="1:15" s="11" customFormat="1" ht="54" x14ac:dyDescent="0.25">
      <c r="A17" s="12" t="str">
        <f t="shared" si="1"/>
        <v>IMG08</v>
      </c>
      <c r="B17" s="62" t="s">
        <v>197</v>
      </c>
      <c r="C17" s="20" t="str">
        <f t="shared" si="0"/>
        <v>Recurso F6B</v>
      </c>
      <c r="D17" s="63" t="s">
        <v>188</v>
      </c>
      <c r="E17" s="63" t="s">
        <v>155</v>
      </c>
      <c r="F17" s="13" t="str">
        <f t="shared" ca="1" si="2"/>
        <v>LE_08_06_REC100_IMG08n.jpg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3"/>
        <v>LE_08_06_REC100_IMG08a.jpg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206</v>
      </c>
      <c r="O17" s="2" t="str">
        <f>'Definición técnica de imagenes'!A27</f>
        <v>F7B</v>
      </c>
    </row>
    <row r="18" spans="1:15" s="11" customFormat="1" x14ac:dyDescent="0.25">
      <c r="A18" s="12" t="str">
        <f t="shared" si="1"/>
        <v/>
      </c>
      <c r="B18" s="62"/>
      <c r="C18" s="20" t="str">
        <f t="shared" si="0"/>
        <v/>
      </c>
      <c r="D18" s="63"/>
      <c r="E18" s="63"/>
      <c r="F18" s="13" t="str">
        <f t="shared" si="2"/>
        <v/>
      </c>
      <c r="G18" s="13" t="str">
        <f ca="1">IF($F18&lt;&gt;"",IF($G$4="Recurso",VLOOKUP($E18,OFFSET('Definición técnica de imagenes'!$A$1,MATCH($G$5,'Definición técnica de imagenes'!$A$1:$A$104,0)-1,1,COUNTIF('Definición técnica de imagenes'!$A$3:$A$102,$G$5),5),5,FALSE),'Definición técnica de imagenes'!$F$16),"")</f>
        <v/>
      </c>
      <c r="H18" s="13" t="str">
        <f t="shared" ca="1" si="3"/>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4">IF(OR(B19&lt;&gt;"",J19&lt;&gt;""),CONCATENATE(LEFT(A18,3),IF(MID(A18,4,2)+1&lt;10,CONCATENATE("0",MID(A18,4,2)+1),MID(A18,4,2)+1)),"")</f>
        <v/>
      </c>
      <c r="B19" s="62"/>
      <c r="C19" s="20" t="str">
        <f t="shared" si="0"/>
        <v/>
      </c>
      <c r="D19" s="63"/>
      <c r="E19" s="63"/>
      <c r="F19" s="13" t="str">
        <f t="shared" si="2"/>
        <v/>
      </c>
      <c r="G19" s="13" t="str">
        <f ca="1">IF($F19&lt;&gt;"",IF($G$4="Recurso",VLOOKUP($E19,OFFSET('Definición técnica de imagenes'!$A$1,MATCH($G$5,'Definición técnica de imagenes'!$A$1:$A$104,0)-1,1,COUNTIF('Definición técnica de imagenes'!$A$3:$A$102,$G$5),5),5,FALSE),'Definición técnica de imagenes'!$F$16),"")</f>
        <v/>
      </c>
      <c r="H19" s="13" t="str">
        <f t="shared" ca="1" si="3"/>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4"/>
        <v/>
      </c>
      <c r="B20" s="62"/>
      <c r="C20" s="20" t="str">
        <f t="shared" si="0"/>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4"/>
        <v/>
      </c>
      <c r="B21" s="62"/>
      <c r="C21" s="20" t="str">
        <f t="shared" si="0"/>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4"/>
        <v/>
      </c>
      <c r="B22" s="62"/>
      <c r="C22" s="20" t="str">
        <f t="shared" si="0"/>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4"/>
        <v/>
      </c>
      <c r="B23" s="62"/>
      <c r="C23" s="20" t="str">
        <f t="shared" si="0"/>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4"/>
        <v/>
      </c>
      <c r="B24" s="62"/>
      <c r="C24" s="20" t="str">
        <f t="shared" si="0"/>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4"/>
        <v/>
      </c>
      <c r="B25" s="62"/>
      <c r="C25" s="20" t="str">
        <f t="shared" si="0"/>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4"/>
        <v/>
      </c>
      <c r="B26" s="62"/>
      <c r="C26" s="20" t="str">
        <f t="shared" si="0"/>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4"/>
        <v/>
      </c>
      <c r="B27" s="62"/>
      <c r="C27" s="20" t="str">
        <f t="shared" si="0"/>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4"/>
        <v/>
      </c>
      <c r="B28" s="62"/>
      <c r="C28" s="20" t="str">
        <f t="shared" si="0"/>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4"/>
        <v/>
      </c>
      <c r="B29" s="62"/>
      <c r="C29" s="20" t="str">
        <f t="shared" si="0"/>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4"/>
        <v/>
      </c>
      <c r="B30" s="62"/>
      <c r="C30" s="20" t="str">
        <f t="shared" si="0"/>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4"/>
        <v/>
      </c>
      <c r="B31" s="62"/>
      <c r="C31" s="20" t="str">
        <f t="shared" si="0"/>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4"/>
        <v/>
      </c>
      <c r="B32" s="62"/>
      <c r="C32" s="20" t="str">
        <f t="shared" si="0"/>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4"/>
        <v/>
      </c>
      <c r="B33" s="62"/>
      <c r="C33" s="20" t="str">
        <f t="shared" si="0"/>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4"/>
        <v/>
      </c>
      <c r="B34" s="62"/>
      <c r="C34" s="20" t="str">
        <f t="shared" si="0"/>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4"/>
        <v/>
      </c>
      <c r="B35" s="62"/>
      <c r="C35" s="20" t="str">
        <f t="shared" si="0"/>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4"/>
        <v/>
      </c>
      <c r="B36" s="62"/>
      <c r="C36" s="20" t="str">
        <f t="shared" si="0"/>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4"/>
        <v/>
      </c>
      <c r="B37" s="62"/>
      <c r="C37" s="20" t="str">
        <f t="shared" si="0"/>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4"/>
        <v/>
      </c>
      <c r="B38" s="62"/>
      <c r="C38" s="20" t="str">
        <f t="shared" si="0"/>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4"/>
        <v/>
      </c>
      <c r="B39" s="62"/>
      <c r="C39" s="20" t="str">
        <f t="shared" si="0"/>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0"/>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0"/>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2016-02-09T19:30:05Z</dcterms:modified>
</cp:coreProperties>
</file>