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cuments\CRISTIAN\PLANETA\NUEVO\GUIONES\LE_06_03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M8" i="1"/>
  <c r="M7" i="1"/>
  <c r="M6" i="1"/>
  <c r="M5" i="1"/>
  <c r="F5" i="1"/>
  <c r="M4" i="1"/>
  <c r="M3" i="1"/>
  <c r="M2" i="1"/>
  <c r="M1" i="1"/>
  <c r="E9" i="1" s="1"/>
  <c r="H11" i="1" l="1"/>
  <c r="F11" i="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<sst xmlns="http://schemas.openxmlformats.org/spreadsheetml/2006/main" count="372" uniqueCount="195">
  <si>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</si>
  <si>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</si>
  <si>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</si>
  <si>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</si>
  <si>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</si>
  <si>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</si>
  <si>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</si>
  <si>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</si>
  <si>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</si>
  <si>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</si>
  <si>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</si>
  <si>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</si>
  <si>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</si>
  <si>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</si>
  <si>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</si>
  <si>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</si>
  <si>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</si>
  <si>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</si>
  <si>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</si>
  <si>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</si>
  <si>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</si>
  <si>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</si>
  <si>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</si>
  <si>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</si>
  <si>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</si>
  <si>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</si>
  <si>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</si>
  <si>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</si>
  <si>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</si>
  <si>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</si>
  <si>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</si>
  <si>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</si>
  <si>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</si>
  <si>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</si>
  <si>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</si>
  <si>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</si>
  <si>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</si>
  <si>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</si>
  <si>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</si>
  <si>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</si>
  <si>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</si>
  <si>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</si>
  <si>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</si>
  <si>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</si>
  <si>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</si>
  <si>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</si>
  <si>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</si>
  <si>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</si>
  <si>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</si>
  <si>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</si>
  <si>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</si>
  <si>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</si>
  <si>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</si>
  <si>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</si>
  <si>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</si>
  <si>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</si>
  <si>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</si>
  <si>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</si>
  <si>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</si>
  <si>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</si>
  <si>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</si>
  <si>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</si>
  <si>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</si>
  <si>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</si>
  <si>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</si>
  <si>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</si>
  <si>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</si>
  <si>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</si>
  <si>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</si>
  <si>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</si>
  <si>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</si>
  <si>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</si>
  <si>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</si>
  <si>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</si>
  <si>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</si>
  <si>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</si>
  <si>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</si>
  <si>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</si>
  <si>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</si>
  <si>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</si>
  <si>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</si>
  <si>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</si>
  <si>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</si>
  <si>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</si>
  <si>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</si>
  <si>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</si>
  <si>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</si>
  <si>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</si>
  <si>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</si>
  <si>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</si>
  <si>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</si>
  <si>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</si>
  <si>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</si>
  <si>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</si>
  <si>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</si>
  <si>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</si>
  <si>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</si>
  <si>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</si>
  <si>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</si>
  <si>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</si>
  <si>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</si>
  <si>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</si>
  <si>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</si>
  <si>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</si>
  <si>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</si>
  <si>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</si>
  <si>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</si>
  <si>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</si>
  <si>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</si>
  <si>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</si>
  <si>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</si>
  <si>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</si>
  <si>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</si>
  <si>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</si>
  <si>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</si>
  <si>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</si>
  <si>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</si>
  <si>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</si>
  <si>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</si>
  <si>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</si>
  <si>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</si>
  <si>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</si>
  <si>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</si>
  <si>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</si>
  <si>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</si>
  <si>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</si>
  <si>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</si>
  <si>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</si>
  <si>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</si>
  <si>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</si>
  <si>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</si>
  <si>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</si>
  <si>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</si>
  <si>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</si>
  <si>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</si>
  <si>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</si>
  <si>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</si>
  <si>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</si>
  <si>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</si>
  <si>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</si>
  <si>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</si>
  <si>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</si>
  <si>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</si>
  <si>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</si>
  <si>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</si>
  <si>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</si>
  <si>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</si>
  <si>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</si>
  <si>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</si>
  <si>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</si>
  <si>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</si>
  <si>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</si>
  <si>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</si>
  <si>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</si>
  <si>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</si>
  <si>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</si>
  <si>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</si>
  <si>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</si>
  <si>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</si>
  <si>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</si>
  <si>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</si>
  <si>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</si>
  <si>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</si>
  <si>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</si>
  <si>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</si>
  <si>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</si>
  <si>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</si>
  <si>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</si>
  <si>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</si>
  <si>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</si>
  <si>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</si>
  <si>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</si>
  <si>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</si>
  <si>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</si>
  <si>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</si>
  <si>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</si>
  <si>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</si>
  <si>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</si>
  <si>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</si>
  <si>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</si>
  <si>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</si>
  <si>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</si>
  <si>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</si>
  <si>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</si>
  <si>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</si>
  <si>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</si>
  <si>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</si>
  <si>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reseña</t>
  </si>
  <si>
    <t>Cristian Pineda</t>
  </si>
  <si>
    <t>LE_06_03_REC70</t>
  </si>
  <si>
    <t>Fotografía</t>
  </si>
  <si>
    <t> 110790299</t>
  </si>
  <si>
    <t>Quitar el texto que tiene para rellenar</t>
  </si>
  <si>
    <t>silueta de mujer llorando</t>
  </si>
  <si>
    <t>silueta de cazador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</si>
</sst>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xf numFmtId="0" fontId="4" fillId="0" borderId="0" xfId="51"/>
    <xf numFmtId="0" fontId="2" fillId="0" borderId="0" xfId="0" applyFont="1" applyFill="1" applyBorder="1" applyAlignment="1" applyProtection="1">
      <alignment wrapText="1"/>
      <protection locked="0"/>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hutterstock.com/pic-110790299/stock-vector-fox-hunter-vector-background.html?src=psiFIllqyOfX1PshwRGnPg-1-25"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 zoomScale="120" zoomScaleNormal="120" zoomScalePageLayoutView="140" workbookViewId="0">
      <pane ySplit="9" topLeftCell="A10" activePane="bottomLeft" state="frozen"/>
      <selection pane="bottomLeft" activeCell="E11" sqref="E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F6B</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42334</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F6B</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109">
        <v>230388877</v>
      </c>
      <c r="C10" s="20" t="str">
        <f t="shared" ref="C10:C41" si="0">IF(OR(B10&lt;&gt;"",J10&lt;&gt;""),IF($G$4="Recurso",CONCATENATE($G$4," ",$G$5),$G$4),"")</f>
        <v>Recurso F6B</v>
      </c>
      <c r="D10" s="63" t="s">
        <v>190</v>
      </c>
      <c r="E10" s="63" t="s">
        <v>155</v>
      </c>
      <c r="F10" s="13" t="str">
        <f t="shared" ref="F10" ca="1" si="1">IF(OR(B10&lt;&gt;"",J10&lt;&gt;""),CONCATENATE($C$7,"_",$A10,IF($G$4="Cuaderno de Estudio","_small",CONCATENATE(IF(I10="","","n"),IF(LEFT($G$5,1)="F",".jpg",".png")))),"")</f>
        <v>LE_06_03_REC70_IMG01n.jpg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 ca="1" si="2">IF(AND(I10&lt;&gt;"",I10&lt;&gt;0),IF(OR(B10&lt;&gt;"",J10&lt;&gt;""),CONCATENATE($C$7,"_",$A10,IF($G$4="Cuaderno de Estudio","_zoom",CONCATENATE("a",IF(LEFT($G$5,1)="F",".jpg",".png")))),""),"")</f>
        <v>LE_06_03_REC70_IMG01a.jpg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t="s">
        <v>193</v>
      </c>
      <c r="K10" s="64"/>
      <c r="O10" s="2" t="str">
        <f>'Definición técnica de imagenes'!A12</f>
        <v>M12D</v>
      </c>
    </row>
    <row r="11" spans="1:16" s="11" customFormat="1" ht="13.9" customHeight="1" x14ac:dyDescent="0.25">
      <c r="A11" s="12" t="str">
        <f>IF(OR(B11&lt;&gt;"",K11&lt;&gt;""),CONCATENATE(LEFT(A10,3),IF(MID(A10,4,2)+1&lt;10,CONCATENATE("0",MID(A10,4,2)+1))),"")</f>
        <v>IMG02</v>
      </c>
      <c r="B11" s="110" t="s">
        <v>191</v>
      </c>
      <c r="C11" s="20" t="str">
        <f>IF(OR(B11&lt;&gt;"",K11&lt;&gt;""),IF($G$4="Recurso",CONCATENATE($G$4," ",$G$5),$G$4),"")</f>
        <v>Recurso F6B</v>
      </c>
      <c r="D11" s="63" t="s">
        <v>190</v>
      </c>
      <c r="E11" s="63" t="s">
        <v>155</v>
      </c>
      <c r="F11" s="13" t="str">
        <f ca="1">IF(OR(B11&lt;&gt;"",K11&lt;&gt;""),CONCATENATE($C$7,"_",$A11,IF($G$4="Cuaderno de Estudio","_small",CONCATENATE(IF(I11="","","n"),IF(LEFT($G$5,1)="F",".jpg",".png")))),"")</f>
        <v>LE_06_03_REC70_IMG02n.jpg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ca="1">IF(AND(I11&lt;&gt;"",I11&lt;&gt;0),IF(OR(B11&lt;&gt;"",K11&lt;&gt;""),CONCATENATE($C$7,"_",$A11,IF($G$4="Cuaderno de Estudio","_zoom",CONCATENATE("a",IF(LEFT($G$5,1)="F",".jpg",".png")))),""),"")</f>
        <v>LE_06_03_REC70_IMG02a.jpg</v>
      </c>
      <c r="I11" s="13" t="str">
        <f ca="1">IF(OR($B11&lt;&gt;"",$K11&lt;&gt;""),IF($G$4="Recurso",IF(VLOOKUP($E11,OFFSET('Definición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111" t="s">
        <v>194</v>
      </c>
      <c r="K11" s="64" t="s">
        <v>192</v>
      </c>
      <c r="O11" s="2" t="str">
        <f>'Definición técnica de imagenes'!A13</f>
        <v>M101</v>
      </c>
    </row>
    <row r="12" spans="1:16" s="11" customFormat="1" x14ac:dyDescent="0.25">
      <c r="A12" s="12" t="str">
        <f t="shared" ref="A11:A18" si="3">IF(OR(B12&lt;&gt;"",J12&lt;&gt;""),CONCATENATE(LEFT(A11,3),IF(MID(A11,4,2)+1&lt;10,CONCATENATE("0",MID(A11,4,2)+1))),"")</f>
        <v/>
      </c>
      <c r="B12" s="62"/>
      <c r="C12" s="20" t="str">
        <f t="shared" si="0"/>
        <v/>
      </c>
      <c r="D12" s="63"/>
      <c r="E12" s="63"/>
      <c r="F12" s="13" t="str">
        <f t="shared" ref="F11:F74" si="4">IF(OR(B12&lt;&gt;"",J12&lt;&gt;""),CONCATENATE($C$7,"_",$A12,IF($G$4="Cuaderno de Estudio","_small",CONCATENATE(IF(I12="","","n"),IF(LEFT($G$5,1)="F",".jpg",".png")))),"")</f>
        <v/>
      </c>
      <c r="G12" s="13" t="str">
        <f ca="1">IF($F12&lt;&gt;"",IF($G$4="Recurso",VLOOKUP($E12,OFFSET('Definición técnica de imagenes'!$A$1,MATCH($G$5,'Definición técnica de imagenes'!$A$1:$A$104,0)-1,1,COUNTIF('Definición técnica de imagenes'!$A$3:$A$102,$G$5),5),5,FALSE),'Definición técnica de imagenes'!$F$16),"")</f>
        <v/>
      </c>
      <c r="H12" s="13" t="str">
        <f t="shared" ref="H11:H74" ca="1" si="5">IF(AND(I12&lt;&gt;"",I12&lt;&gt;0),IF(OR(B12&lt;&gt;"",J12&lt;&gt;""),CONCATENATE($C$7,"_",$A12,IF($G$4="Cuaderno de Estudio","_zoom",CONCATENATE("a",IF(LEFT($G$5,1)="F",".jpg",".png")))),""),"")</f>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1" r:id="rId1" display="http://www.shutterstock.com/pic-110790299/stock-vector-fox-hunter-vector-background.html?src=psiFIllqyOfX1PshwRGnPg-1-25"/>
  </hyperlinks>
  <pageMargins left="0.75" right="0.75" top="1" bottom="1" header="0.5" footer="0.5"/>
  <pageSetup orientation="portrait" horizontalDpi="4294967292" verticalDpi="4294967292"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2015-11-28T01:59:55Z</dcterms:modified>
</cp:coreProperties>
</file>