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840" windowHeight="132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3" i="1"/>
  <c r="G13" i="1"/>
  <c r="H13" i="1"/>
  <c r="F12" i="1"/>
  <c r="G12" i="1"/>
  <c r="H12" i="1"/>
  <c r="A14" i="1"/>
  <c r="F14" i="1"/>
  <c r="G14" i="1"/>
  <c r="H14" i="1"/>
  <c r="A15" i="1"/>
  <c r="F15" i="1"/>
  <c r="G15" i="1"/>
  <c r="H15" i="1"/>
  <c r="A16" i="1"/>
  <c r="F16" i="1"/>
  <c r="G16" i="1"/>
  <c r="H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<sst xmlns="http://schemas.openxmlformats.org/spreadsheetml/2006/main" count="389" uniqueCount="204">
  <si>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</si>
  <si>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</si>
  <si>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</si>
  <si>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</si>
  <si>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</si>
  <si>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</si>
  <si>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</si>
  <si>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</si>
  <si>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</si>
  <si>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</si>
  <si>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</si>
  <si>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</si>
  <si>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</si>
  <si>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</si>
  <si>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</si>
  <si>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</si>
  <si>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</si>
  <si>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</si>
  <si>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</si>
  <si>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</si>
  <si>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</si>
  <si>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</si>
  <si>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</si>
  <si>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</si>
  <si>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</si>
  <si>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</si>
  <si>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</si>
  <si>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</si>
  <si>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</si>
  <si>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</si>
  <si>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</si>
  <si>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</si>
  <si>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</si>
  <si>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</si>
  <si>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</si>
  <si>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</si>
  <si>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</si>
  <si>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</si>
  <si>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</si>
  <si>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</si>
  <si>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</si>
  <si>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</si>
  <si>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</si>
  <si>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</si>
  <si>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</si>
  <si>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</si>
  <si>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</si>
  <si>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</si>
  <si>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</si>
  <si>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</si>
  <si>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</si>
  <si>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</si>
  <si>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</si>
  <si>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</si>
  <si>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</si>
  <si>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</si>
  <si>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</si>
  <si>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</si>
  <si>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</si>
  <si>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</si>
  <si>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</si>
  <si>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</si>
  <si>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</si>
  <si>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</si>
  <si>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</si>
  <si>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</si>
  <si>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</si>
  <si>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</si>
  <si>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</si>
  <si>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</si>
  <si>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</si>
  <si>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</si>
  <si>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</si>
  <si>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</si>
  <si>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</si>
  <si>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</si>
  <si>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</si>
  <si>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</si>
  <si>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</si>
  <si>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</si>
  <si>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</si>
  <si>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</si>
  <si>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</si>
  <si>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</si>
  <si>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</si>
  <si>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</si>
  <si>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</si>
  <si>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</si>
  <si>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</si>
  <si>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</si>
  <si>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</si>
  <si>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</si>
  <si>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</si>
  <si>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</si>
  <si>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</si>
  <si>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</si>
  <si>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</si>
  <si>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</si>
  <si>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</si>
  <si>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</si>
  <si>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</si>
  <si>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</si>
  <si>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</si>
  <si>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</si>
  <si>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</si>
  <si>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</si>
  <si>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</si>
  <si>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</si>
  <si>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</si>
  <si>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</si>
  <si>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</si>
  <si>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</si>
  <si>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</si>
  <si>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</si>
  <si>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</si>
  <si>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</si>
  <si>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</si>
  <si>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</si>
  <si>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</si>
  <si>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</si>
  <si>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</si>
  <si>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</si>
  <si>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</si>
  <si>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</si>
  <si>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</si>
  <si>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</si>
  <si>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</si>
  <si>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</si>
  <si>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</si>
  <si>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</si>
  <si>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</si>
  <si>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</si>
  <si>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</si>
  <si>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</si>
  <si>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</si>
  <si>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</si>
  <si>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</si>
  <si>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</si>
  <si>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</si>
  <si>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</si>
  <si>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</si>
  <si>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</si>
  <si>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</si>
  <si>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</si>
  <si>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</si>
  <si>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</si>
  <si>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</si>
  <si>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</si>
  <si>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</si>
  <si>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</si>
  <si>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</si>
  <si>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</si>
  <si>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</si>
  <si>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</si>
  <si>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</si>
  <si>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</si>
  <si>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</si>
  <si>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</si>
  <si>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</si>
  <si>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</si>
  <si>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</si>
  <si>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</si>
  <si>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</si>
  <si>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</si>
  <si>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</si>
  <si>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</si>
  <si>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</si>
  <si>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</si>
  <si>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</si>
  <si>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</si>
  <si>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</si>
  <si>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</si>
  <si>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</si>
  <si>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</si>
  <si>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</si>
  <si>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</si>
  <si>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</si>
  <si>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</si>
  <si>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</si>
  <si>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</si>
  <si>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</si>
  <si>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</si>
  <si>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</si>
  <si>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</si>
  <si>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</si>
  <si>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</si>
  <si>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</si>
  <si>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</si>
  <si>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Pregunta 1</t>
  </si>
  <si>
    <t>Pregunta 2</t>
  </si>
  <si>
    <t>Pregunta 3</t>
  </si>
  <si>
    <t>Luis Felipe Pertuz</t>
  </si>
  <si>
    <t>La novela</t>
  </si>
  <si>
    <t>LE_07_07_CO_REC130</t>
  </si>
  <si>
    <t>Imagen del Quijote</t>
  </si>
  <si>
    <t>Pregunta 4</t>
  </si>
  <si>
    <t>Pregunta 5</t>
  </si>
  <si>
    <t>http://static0.planetasaber.com/encyclopedia/Data/Imagenes/FOTOS/000KAP01.jpg</t>
  </si>
  <si>
    <t>Novelas de caballería</t>
  </si>
  <si>
    <t>http://static0.planetasaber.com/encyclopedia/Data/Imagenes/FOTOS/001QYQ01.jpg</t>
  </si>
  <si>
    <t>García Márquez</t>
  </si>
  <si>
    <t>Literatura fantástica</t>
  </si>
  <si>
    <t>Novela versus telenovela</t>
  </si>
  <si>
    <t>Lectora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</si>
</sst>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7"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50" zoomScaleNormal="150" zoomScalePageLayoutView="15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191</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164204765</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LE_07_07_CO_REC130_IMG01n.png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LE_07_07_CO_REC130_IMG01a.png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188</v>
      </c>
      <c r="O10" s="2" t="str">
        <f>'Definición técnica de imagenes'!A12</f>
        <v>M12D</v>
      </c>
    </row>
    <row r="11" spans="1:16" s="11" customFormat="1" ht="14" customHeight="1">
      <c r="A11" s="12" t="str">
        <f t="shared" ref="A11:A18" si="3">IF(OR(B11&lt;&gt;"",J11&lt;&gt;""),CONCATENATE(LEFT(A10,3),IF(MID(A10,4,2)+1&lt;10,CONCATENATE("0",MID(A10,4,2)+1))),"")</f>
        <v>IMG02</v>
      </c>
      <c r="B11" s="62" t="s">
        <v>197</v>
      </c>
      <c r="C11" s="20" t="str">
        <f t="shared" si="0"/>
        <v>Recurso M101</v>
      </c>
      <c r="D11" s="63" t="s">
        <v>187</v>
      </c>
      <c r="E11" s="63" t="s">
        <v>155</v>
      </c>
      <c r="F11" s="13" t="str">
        <f t="shared" ref="F11:F74" ca="1" si="4">IF(OR(B11&lt;&gt;"",J11&lt;&gt;""),CONCATENATE($C$7,"_",$A11,IF($G$4="Cuaderno de Estudio","_small",CONCATENATE(IF(I11="","","n"),IF(LEFT($G$5,1)="F",".jpg",".png")))),"")</f>
        <v>LE_07_07_CO_REC130_IMG02n.png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LE_07_07_CO_REC130_IMG02a.png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198</v>
      </c>
      <c r="K11" s="65" t="s">
        <v>189</v>
      </c>
      <c r="O11" s="2" t="str">
        <f>'Definición técnica de imagenes'!A13</f>
        <v>M101</v>
      </c>
    </row>
    <row r="12" spans="1:16" s="11" customFormat="1" ht="52">
      <c r="A12" s="12" t="str">
        <f t="shared" si="3"/>
        <v>IMG03</v>
      </c>
      <c r="B12" s="62" t="s">
        <v>199</v>
      </c>
      <c r="C12" s="20" t="str">
        <f t="shared" si="0"/>
        <v>Recurso M101</v>
      </c>
      <c r="D12" s="63" t="s">
        <v>187</v>
      </c>
      <c r="E12" s="63" t="s">
        <v>155</v>
      </c>
      <c r="F12" s="13" t="str">
        <f t="shared" ca="1" si="4"/>
        <v>LE_07_07_CO_REC130_IMG03n.png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LE_07_07_CO_REC130_IMG03a.png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200</v>
      </c>
      <c r="K12" s="64" t="s">
        <v>190</v>
      </c>
      <c r="O12" s="2" t="str">
        <f>'Definición técnica de imagenes'!A18</f>
        <v>Diaporama F1</v>
      </c>
    </row>
    <row r="13" spans="1:16" s="11" customFormat="1" ht="26">
      <c r="A13" s="12" t="str">
        <f t="shared" si="3"/>
        <v>IMG04</v>
      </c>
      <c r="B13" s="62">
        <v>232859500</v>
      </c>
      <c r="C13" s="20" t="str">
        <f t="shared" si="0"/>
        <v>Recurso M101</v>
      </c>
      <c r="D13" s="63" t="s">
        <v>187</v>
      </c>
      <c r="E13" s="63" t="s">
        <v>155</v>
      </c>
      <c r="F13" s="13" t="str">
        <f t="shared" ca="1" si="4"/>
        <v>LE_07_07_CO_REC130_IMG04n.png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LE_07_07_CO_REC130_IMG04a.png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201</v>
      </c>
      <c r="K13" s="64" t="s">
        <v>195</v>
      </c>
      <c r="O13" s="2" t="str">
        <f>'Definición técnica de imagenes'!A19</f>
        <v>F4</v>
      </c>
    </row>
    <row r="14" spans="1:16" s="11" customFormat="1" ht="26">
      <c r="A14" s="12" t="str">
        <f t="shared" si="3"/>
        <v>IMG05</v>
      </c>
      <c r="B14" s="62">
        <v>318545069</v>
      </c>
      <c r="C14" s="20" t="str">
        <f t="shared" si="0"/>
        <v>Recurso M101</v>
      </c>
      <c r="D14" s="63" t="s">
        <v>187</v>
      </c>
      <c r="E14" s="63" t="s">
        <v>155</v>
      </c>
      <c r="F14" s="13" t="str">
        <f t="shared" ca="1" si="4"/>
        <v>LE_07_07_CO_REC130_IMG05n.png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LE_07_07_CO_REC130_IMG05a.png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202</v>
      </c>
      <c r="K14" s="64" t="s">
        <v>196</v>
      </c>
      <c r="O14" s="2" t="str">
        <f>'Definición técnica de imagenes'!A22</f>
        <v>F6</v>
      </c>
    </row>
    <row r="15" spans="1:16" s="11" customFormat="1" ht="15" customHeight="1">
      <c r="A15" s="12" t="str">
        <f t="shared" si="3"/>
        <v>IMG06</v>
      </c>
      <c r="B15" s="62">
        <v>258739151</v>
      </c>
      <c r="C15" s="20" t="str">
        <f t="shared" si="0"/>
        <v>Recurso M101</v>
      </c>
      <c r="D15" s="63" t="s">
        <v>187</v>
      </c>
      <c r="E15" s="63" t="s">
        <v>155</v>
      </c>
      <c r="F15" s="13" t="str">
        <f t="shared" ca="1" si="4"/>
        <v>LE_07_07_CO_REC130_IMG06n.png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LE_07_07_CO_REC130_IMG06a.png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203</v>
      </c>
      <c r="K15" s="64"/>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4"/>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2016-03-07T17:17:36Z</dcterms:modified>
</cp:coreProperties>
</file>