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120" windowWidth="22180" windowHeight="112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<sst xmlns="http://schemas.openxmlformats.org/spreadsheetml/2006/main" count="376" uniqueCount="197">
  <si>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</si>
  <si>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</si>
  <si>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</si>
  <si>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</si>
  <si>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</si>
  <si>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</si>
  <si>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</si>
  <si>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</si>
  <si>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</si>
  <si>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</si>
  <si>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</si>
  <si>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</si>
  <si>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</si>
  <si>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</si>
  <si>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</si>
  <si>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</si>
  <si>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</si>
  <si>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</si>
  <si>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</si>
  <si>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</si>
  <si>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</si>
  <si>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</si>
  <si>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</si>
  <si>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</si>
  <si>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</si>
  <si>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</si>
  <si>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</si>
  <si>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</si>
  <si>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</si>
  <si>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</si>
  <si>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</si>
  <si>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</si>
  <si>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</si>
  <si>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</si>
  <si>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</si>
  <si>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</si>
  <si>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</si>
  <si>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</si>
  <si>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</si>
  <si>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</si>
  <si>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</si>
  <si>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</si>
  <si>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</si>
  <si>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</si>
  <si>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</si>
  <si>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</si>
  <si>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</si>
  <si>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</si>
  <si>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</si>
  <si>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</si>
  <si>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</si>
  <si>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</si>
  <si>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</si>
  <si>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</si>
  <si>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</si>
  <si>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</si>
  <si>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</si>
  <si>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</si>
  <si>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</si>
  <si>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</si>
  <si>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</si>
  <si>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</si>
  <si>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</si>
  <si>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</si>
  <si>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</si>
  <si>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</si>
  <si>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</si>
  <si>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</si>
  <si>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</si>
  <si>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</si>
  <si>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</si>
  <si>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</si>
  <si>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</si>
  <si>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</si>
  <si>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</si>
  <si>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</si>
  <si>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</si>
  <si>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</si>
  <si>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</si>
  <si>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</si>
  <si>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</si>
  <si>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</si>
  <si>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</si>
  <si>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</si>
  <si>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</si>
  <si>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</si>
  <si>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</si>
  <si>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</si>
  <si>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</si>
  <si>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</si>
  <si>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</si>
  <si>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</si>
  <si>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</si>
  <si>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</si>
  <si>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</si>
  <si>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</si>
  <si>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</si>
  <si>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</si>
  <si>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</si>
  <si>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</si>
  <si>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</si>
  <si>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</si>
  <si>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</si>
  <si>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</si>
  <si>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</si>
  <si>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</si>
  <si>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</si>
  <si>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</si>
  <si>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</si>
  <si>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</si>
  <si>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</si>
  <si>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</si>
  <si>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</si>
  <si>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</si>
  <si>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</si>
  <si>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</si>
  <si>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</si>
  <si>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</si>
  <si>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</si>
  <si>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</si>
  <si>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</si>
  <si>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</si>
  <si>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</si>
  <si>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</si>
  <si>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</si>
  <si>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</si>
  <si>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</si>
  <si>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</si>
  <si>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</si>
  <si>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</si>
  <si>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</si>
  <si>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</si>
  <si>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</si>
  <si>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</si>
  <si>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</si>
  <si>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</si>
  <si>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</si>
  <si>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</si>
  <si>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</si>
  <si>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</si>
  <si>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</si>
  <si>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</si>
  <si>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</si>
  <si>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</si>
  <si>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</si>
  <si>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</si>
  <si>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</si>
  <si>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</si>
  <si>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</si>
  <si>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</si>
  <si>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</si>
  <si>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</si>
  <si>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</si>
  <si>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</si>
  <si>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</si>
  <si>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</si>
  <si>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</si>
  <si>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</si>
  <si>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</si>
  <si>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</si>
  <si>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</si>
  <si>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</si>
  <si>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</si>
  <si>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</si>
  <si>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</si>
  <si>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</si>
  <si>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</si>
  <si>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</si>
  <si>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</si>
  <si>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</si>
  <si>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</si>
  <si>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</si>
  <si>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</si>
  <si>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</si>
  <si>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</si>
  <si>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</si>
  <si>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</si>
  <si>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</si>
  <si>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</si>
  <si>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</si>
  <si>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</si>
  <si>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</si>
  <si>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</si>
  <si>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</si>
  <si>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</si>
  <si>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</si>
  <si>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</si>
  <si>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</si>
  <si>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</si>
  <si>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Fotografía</t>
  </si>
  <si>
    <t>LE_09_04_REC260</t>
  </si>
  <si>
    <t>Grupo de personas ubicadas en círculo</t>
  </si>
  <si>
    <t>Ubicar en la ficha 1</t>
  </si>
  <si>
    <t>Jóvenes en el aula de clase hablando de su compañera</t>
  </si>
  <si>
    <t>Ubicar en la ficha 2</t>
  </si>
  <si>
    <t>Personas en una manifestación</t>
  </si>
  <si>
    <t>Ubicar en la ficha 3. Modificar la imagen para que en los carteles aparezca escrito: !No al lenguaje excluyente!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</si>
</sst>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1" sqref="B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9</v>
      </c>
      <c r="D3" s="88"/>
      <c r="F3" s="80">
        <v>42417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279031331</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LE_09_04_REC260_IMG01n.jpg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LE_09_04_REC260_IMG01a.jpg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t="s">
        <v>192</v>
      </c>
      <c r="O10" s="2" t="str">
        <f>'Definición técnica de imagenes'!A12</f>
        <v>M12D</v>
      </c>
    </row>
    <row r="11" spans="1:16" s="11" customFormat="1" ht="14" customHeight="1">
      <c r="A11" s="12" t="str">
        <f t="shared" ref="A11:A18" si="3">IF(OR(B11&lt;&gt;"",J11&lt;&gt;""),CONCATENATE(LEFT(A10,3),IF(MID(A10,4,2)+1&lt;10,CONCATENATE("0",MID(A10,4,2)+1))),"")</f>
        <v>IMG02</v>
      </c>
      <c r="B11" s="62">
        <v>104963312</v>
      </c>
      <c r="C11" s="20" t="str">
        <f t="shared" si="0"/>
        <v>Recurso F13</v>
      </c>
      <c r="D11" s="63" t="s">
        <v>189</v>
      </c>
      <c r="E11" s="63" t="s">
        <v>151</v>
      </c>
      <c r="F11" s="13" t="str">
        <f t="shared" ref="F11:F74" ca="1" si="4">IF(OR(B11&lt;&gt;"",J11&lt;&gt;""),CONCATENATE($C$7,"_",$A11,IF($G$4="Cuaderno de Estudio","_small",CONCATENATE(IF(I11="","","n"),IF(LEFT($G$5,1)="F",".jpg",".png")))),"")</f>
        <v>LE_09_04_REC260_IMG02n.jpg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LE_09_04_REC260_IMG02a.jpg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193</v>
      </c>
      <c r="K11" s="64" t="s">
        <v>194</v>
      </c>
      <c r="O11" s="2" t="str">
        <f>'Definición técnica de imagenes'!A13</f>
        <v>M101</v>
      </c>
    </row>
    <row r="12" spans="1:16" s="11" customFormat="1" ht="52">
      <c r="A12" s="12" t="str">
        <f t="shared" si="3"/>
        <v>IMG03</v>
      </c>
      <c r="B12" s="62">
        <v>224193238</v>
      </c>
      <c r="C12" s="20" t="str">
        <f t="shared" si="0"/>
        <v>Recurso F13</v>
      </c>
      <c r="D12" s="63" t="s">
        <v>189</v>
      </c>
      <c r="E12" s="63" t="s">
        <v>151</v>
      </c>
      <c r="F12" s="13" t="str">
        <f t="shared" ca="1" si="4"/>
        <v>LE_09_04_REC260_IMG03n.jpg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LE_09_04_REC260_IMG03a.jpg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195</v>
      </c>
      <c r="K12" s="64" t="s">
        <v>196</v>
      </c>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2" workbookViewId="0">
      <selection activeCell="C17" sqref="C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LE_09_04_CO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SolicitudGrafica_LE_09_04_CO.xls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LE_09_04_REC210</v>
      </c>
      <c r="E17" s="100"/>
      <c r="F17" s="101"/>
      <c r="J17" s="22">
        <v>14</v>
      </c>
      <c r="K17" s="22">
        <v>14</v>
      </c>
    </row>
    <row r="18" spans="1:11" ht="79.5" thickBot="1">
      <c r="A18" s="33" t="s">
        <v>48</v>
      </c>
      <c r="B18" s="31"/>
      <c r="C18" s="59" t="s">
        <v>120</v>
      </c>
      <c r="D18" s="91" t="str">
        <f>CONCATENATE("SolicitudGrafica_",D17,".xls")</f>
        <v>SolicitudGrafica_LE_09_04_REC210.xls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7</v>
      </c>
      <c r="J20" s="22">
        <v>4</v>
      </c>
      <c r="K20" s="22">
        <v>17</v>
      </c>
    </row>
    <row r="21" spans="1:11">
      <c r="H21" s="22" t="str">
        <f>IF(INDEX(H4:H7,H20)=H4,"MA",IF(INDEX(H4:H7,H20)=H5,"CN",IF(INDEX(H4:H7,H20)=H6,"CS",IF(INDEX(H4:H7,H20)=H7,"LE"))))</f>
        <v>LE</v>
      </c>
      <c r="I21" s="22" t="str">
        <f>CONCATENATE(IF((I20+2)&lt;10,"0",""),I20+2)</f>
        <v>09</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21</v>
      </c>
    </row>
    <row r="45" spans="11:11">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2016-02-18T02:28:32Z</dcterms:modified>
</cp:coreProperties>
</file>