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560" windowHeight="108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2" i="1"/>
  <c r="A13"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<sst xmlns="http://schemas.openxmlformats.org/spreadsheetml/2006/main" count="383" uniqueCount="198">
  <si>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</si>
  <si>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</si>
  <si>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</si>
  <si>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</si>
  <si>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</si>
  <si>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</si>
  <si>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</si>
  <si>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</si>
  <si>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</si>
  <si>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</si>
  <si>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</si>
  <si>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</si>
  <si>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</si>
  <si>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</si>
  <si>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</si>
  <si>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</si>
  <si>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</si>
  <si>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</si>
  <si>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</si>
  <si>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</si>
  <si>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</si>
  <si>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</si>
  <si>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</si>
  <si>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</si>
  <si>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</si>
  <si>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</si>
  <si>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</si>
  <si>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</si>
  <si>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</si>
  <si>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</si>
  <si>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</si>
  <si>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</si>
  <si>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</si>
  <si>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</si>
  <si>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</si>
  <si>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</si>
  <si>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</si>
  <si>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</si>
  <si>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</si>
  <si>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</si>
  <si>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</si>
  <si>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</si>
  <si>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</si>
  <si>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</si>
  <si>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</si>
  <si>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</si>
  <si>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</si>
  <si>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</si>
  <si>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</si>
  <si>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</si>
  <si>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</si>
  <si>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</si>
  <si>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</si>
  <si>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</si>
  <si>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</si>
  <si>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</si>
  <si>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</si>
  <si>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</si>
  <si>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</si>
  <si>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</si>
  <si>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</si>
  <si>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</si>
  <si>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</si>
  <si>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</si>
  <si>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</si>
  <si>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</si>
  <si>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</si>
  <si>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</si>
  <si>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</si>
  <si>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</si>
  <si>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</si>
  <si>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</si>
  <si>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</si>
  <si>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</si>
  <si>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</si>
  <si>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</si>
  <si>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</si>
  <si>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</si>
  <si>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</si>
  <si>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</si>
  <si>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</si>
  <si>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</si>
  <si>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</si>
  <si>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</si>
  <si>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</si>
  <si>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</si>
  <si>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</si>
  <si>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</si>
  <si>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</si>
  <si>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</si>
  <si>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</si>
  <si>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</si>
  <si>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</si>
  <si>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</si>
  <si>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</si>
  <si>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</si>
  <si>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</si>
  <si>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</si>
  <si>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</si>
  <si>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</si>
  <si>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</si>
  <si>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</si>
  <si>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</si>
  <si>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</si>
  <si>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</si>
  <si>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</si>
  <si>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</si>
  <si>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</si>
  <si>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</si>
  <si>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</si>
  <si>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</si>
  <si>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</si>
  <si>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</si>
  <si>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</si>
  <si>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</si>
  <si>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</si>
  <si>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</si>
  <si>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</si>
  <si>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</si>
  <si>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</si>
  <si>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</si>
  <si>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</si>
  <si>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</si>
  <si>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</si>
  <si>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</si>
  <si>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</si>
  <si>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</si>
  <si>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</si>
  <si>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</si>
  <si>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</si>
  <si>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</si>
  <si>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</si>
  <si>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</si>
  <si>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</si>
  <si>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</si>
  <si>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</si>
  <si>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</si>
  <si>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</si>
  <si>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</si>
  <si>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</si>
  <si>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</si>
  <si>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</si>
  <si>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</si>
  <si>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</si>
  <si>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</si>
  <si>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</si>
  <si>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</si>
  <si>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</si>
  <si>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</si>
  <si>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</si>
  <si>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</si>
  <si>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</si>
  <si>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</si>
  <si>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</si>
  <si>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</si>
  <si>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</si>
  <si>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</si>
  <si>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</si>
  <si>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</si>
  <si>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</si>
  <si>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</si>
  <si>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</si>
  <si>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</si>
  <si>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</si>
  <si>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</si>
  <si>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</si>
  <si>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</si>
  <si>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</si>
  <si>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</si>
  <si>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</si>
  <si>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</si>
  <si>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</si>
  <si>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</si>
  <si>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</si>
  <si>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</si>
  <si>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</si>
  <si>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</si>
  <si>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</si>
  <si>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</si>
  <si>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</si>
  <si>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</si>
  <si>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</si>
  <si>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</si>
  <si>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</si>
  <si>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</si>
  <si>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</si>
  <si>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</si>
  <si>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del Modernismo</t>
  </si>
  <si>
    <t>Marco Cardona</t>
  </si>
  <si>
    <t>LE_09_04_REC320</t>
  </si>
  <si>
    <t>Fotografía</t>
  </si>
  <si>
    <t>Señal de tránsito preventiva de giro en u</t>
  </si>
  <si>
    <t>Señal de tránsito solocon  la circunferencia roja y el fondo blanco.</t>
  </si>
  <si>
    <t>Semáforo en rojo</t>
  </si>
  <si>
    <t>Rosas rojas con fondo negro</t>
  </si>
  <si>
    <t>Favor invertir para que las rosas queden mirando de izquierda a derecha.</t>
  </si>
  <si>
    <t>Ilustración vectorial de comidas rápidas.</t>
  </si>
  <si>
    <t>Ilustración vectorial de libros azules con plumas y la silueta de una mujer leyendo.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</si>
</sst>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3" activePane="bottomLeft" state="frozen"/>
      <selection pane="bottomLeft" activeCell="K15" sqref="K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M6A</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42418</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81159934</v>
      </c>
      <c r="C10" s="20" t="str">
        <f t="shared" ref="C10:C41" si="0">IF(OR(B10&lt;&gt;"",J10&lt;&gt;""),IF($G$4="Recurso",CONCATENATE($G$4," ",$G$5),$G$4),"")</f>
        <v>Recurso M6A</v>
      </c>
      <c r="D10" s="63" t="s">
        <v>190</v>
      </c>
      <c r="E10" s="63" t="s">
        <v>155</v>
      </c>
      <c r="F10" s="13" t="str">
        <f t="shared" ref="F10" ca="1" si="1">IF(OR(B10&lt;&gt;"",J10&lt;&gt;""),CONCATENATE($C$7,"_",$A10,IF($G$4="Cuaderno de Estudio","_small",CONCATENATE(IF(I10="","","n"),IF(LEFT($G$5,1)="F",".jpg",".png")))),"")</f>
        <v>LE_09_04_REC320_IMG01n.png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LE_09_04_REC320_IMG01a.png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37" customHeight="1">
      <c r="A11" s="12" t="str">
        <f t="shared" ref="A11:A18" si="3">IF(OR(B11&lt;&gt;"",J11&lt;&gt;""),CONCATENATE(LEFT(A10,3),IF(MID(A10,4,2)+1&lt;10,CONCATENATE("0",MID(A10,4,2)+1))),"")</f>
        <v>IMG02</v>
      </c>
      <c r="B11" s="62">
        <v>208794610</v>
      </c>
      <c r="C11" s="20" t="str">
        <f t="shared" si="0"/>
        <v>Recurso M6A</v>
      </c>
      <c r="D11" s="63" t="s">
        <v>190</v>
      </c>
      <c r="E11" s="63" t="s">
        <v>155</v>
      </c>
      <c r="F11" s="13" t="str">
        <f t="shared" ref="F11:F74" ca="1" si="4">IF(OR(B11&lt;&gt;"",J11&lt;&gt;""),CONCATENATE($C$7,"_",$A11,IF($G$4="Cuaderno de Estudio","_small",CONCATENATE(IF(I11="","","n"),IF(LEFT($G$5,1)="F",".jpg",".png")))),"")</f>
        <v>LE_09_04_REC320_IMG02n.png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LE_09_04_REC320_IMG02a.png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c r="A12" s="12" t="str">
        <f t="shared" si="3"/>
        <v>IMG03</v>
      </c>
      <c r="B12" s="62">
        <v>199552814</v>
      </c>
      <c r="C12" s="20" t="str">
        <f t="shared" si="0"/>
        <v>Recurso M6A</v>
      </c>
      <c r="D12" s="63" t="s">
        <v>190</v>
      </c>
      <c r="E12" s="63" t="s">
        <v>155</v>
      </c>
      <c r="F12" s="13" t="str">
        <f t="shared" ca="1" si="4"/>
        <v>LE_09_04_REC320_IMG03n.png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LE_09_04_REC320_IMG03a.png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44" customHeight="1">
      <c r="A13" s="12" t="str">
        <f t="shared" si="3"/>
        <v>IMG04</v>
      </c>
      <c r="B13" s="62">
        <v>252144703</v>
      </c>
      <c r="C13" s="20" t="str">
        <f t="shared" si="0"/>
        <v>Recurso M6A</v>
      </c>
      <c r="D13" s="63" t="s">
        <v>190</v>
      </c>
      <c r="E13" s="63" t="s">
        <v>155</v>
      </c>
      <c r="F13" s="13" t="str">
        <f t="shared" ca="1" si="4"/>
        <v>LE_09_04_REC320_IMG04n.png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LE_09_04_REC320_IMG04a.png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t="s">
        <v>195</v>
      </c>
      <c r="O13" s="2" t="str">
        <f>'Definición técnica de imagenes'!A19</f>
        <v>F4</v>
      </c>
    </row>
    <row r="14" spans="1:16" s="11" customFormat="1">
      <c r="A14" s="12" t="str">
        <f t="shared" si="3"/>
        <v>IMG05</v>
      </c>
      <c r="B14" s="62">
        <v>262892132</v>
      </c>
      <c r="C14" s="20" t="str">
        <f t="shared" si="0"/>
        <v>Recurso M6A</v>
      </c>
      <c r="D14" s="63" t="s">
        <v>190</v>
      </c>
      <c r="E14" s="63" t="s">
        <v>155</v>
      </c>
      <c r="F14" s="13" t="str">
        <f t="shared" ca="1" si="4"/>
        <v>LE_09_04_REC320_IMG05n.png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LE_09_04_REC320_IMG05a.png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ht="39">
      <c r="A15" s="12" t="str">
        <f t="shared" si="3"/>
        <v>IMG06</v>
      </c>
      <c r="B15" s="62">
        <v>114570541</v>
      </c>
      <c r="C15" s="20" t="str">
        <f t="shared" si="0"/>
        <v>Recurso M6A</v>
      </c>
      <c r="D15" s="63" t="s">
        <v>190</v>
      </c>
      <c r="E15" s="63" t="s">
        <v>155</v>
      </c>
      <c r="F15" s="13" t="str">
        <f t="shared" ca="1" si="4"/>
        <v>LE_09_04_REC320_IMG06n.png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LE_09_04_REC320_IMG06a.png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2016-02-18T17:59:52Z</dcterms:modified>
</cp:coreProperties>
</file>