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I18" i="1"/>
  <c r="H18" i="1" s="1"/>
  <c r="I19" i="1"/>
  <c r="H19" i="1" s="1"/>
  <c r="I20" i="1"/>
  <c r="H20" i="1" s="1"/>
  <c r="I21" i="1"/>
  <c r="H21" i="1" s="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H37" i="1" s="1"/>
  <c r="I38" i="1"/>
  <c r="H38" i="1" s="1"/>
  <c r="I39" i="1"/>
  <c r="H39" i="1" s="1"/>
  <c r="I40" i="1"/>
  <c r="H40" i="1" s="1"/>
  <c r="I41" i="1"/>
  <c r="I42" i="1"/>
  <c r="H42" i="1" s="1"/>
  <c r="I43" i="1"/>
  <c r="H43" i="1" s="1"/>
  <c r="I44" i="1"/>
  <c r="H44" i="1" s="1"/>
  <c r="I45" i="1"/>
  <c r="I46" i="1"/>
  <c r="H46" i="1" s="1"/>
  <c r="I47" i="1"/>
  <c r="H47" i="1" s="1"/>
  <c r="I48" i="1"/>
  <c r="H48" i="1" s="1"/>
  <c r="I49" i="1"/>
  <c r="H49" i="1" s="1"/>
  <c r="I50" i="1"/>
  <c r="H50" i="1" s="1"/>
  <c r="I51" i="1"/>
  <c r="H51" i="1" s="1"/>
  <c r="I52" i="1"/>
  <c r="H52" i="1" s="1"/>
  <c r="I53" i="1"/>
  <c r="F53" i="1"/>
  <c r="G53" i="1"/>
  <c r="I54" i="1"/>
  <c r="H54" i="1" s="1"/>
  <c r="F54" i="1"/>
  <c r="G54" i="1"/>
  <c r="I55" i="1"/>
  <c r="H55" i="1" s="1"/>
  <c r="I56" i="1"/>
  <c r="F56" i="1"/>
  <c r="G56" i="1"/>
  <c r="I57" i="1"/>
  <c r="H57" i="1" s="1"/>
  <c r="I58" i="1"/>
  <c r="F58" i="1"/>
  <c r="G58" i="1"/>
  <c r="I59" i="1"/>
  <c r="H59" i="1" s="1"/>
  <c r="I60" i="1"/>
  <c r="F60" i="1"/>
  <c r="G60" i="1" s="1"/>
  <c r="I61" i="1"/>
  <c r="H61" i="1" s="1"/>
  <c r="I62" i="1"/>
  <c r="H62" i="1" s="1"/>
  <c r="F62" i="1"/>
  <c r="G62" i="1" s="1"/>
  <c r="F63" i="1"/>
  <c r="G63" i="1"/>
  <c r="I63" i="1"/>
  <c r="H63" i="1" s="1"/>
  <c r="F64" i="1"/>
  <c r="G64" i="1" s="1"/>
  <c r="I64" i="1"/>
  <c r="H64" i="1" s="1"/>
  <c r="F65" i="1"/>
  <c r="G65" i="1" s="1"/>
  <c r="I65" i="1"/>
  <c r="H65" i="1" s="1"/>
  <c r="F66" i="1"/>
  <c r="G66" i="1" s="1"/>
  <c r="I66" i="1"/>
  <c r="H66" i="1" s="1"/>
  <c r="F67" i="1"/>
  <c r="G67" i="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H60" i="1"/>
  <c r="H58" i="1"/>
  <c r="F61" i="1"/>
  <c r="G61" i="1" s="1"/>
  <c r="F59" i="1"/>
  <c r="G59" i="1" s="1"/>
  <c r="F57" i="1"/>
  <c r="G57" i="1" s="1"/>
  <c r="F55" i="1"/>
  <c r="G55" i="1" s="1"/>
  <c r="H53" i="1"/>
  <c r="F52" i="1"/>
  <c r="G52" i="1" s="1"/>
  <c r="F51" i="1"/>
  <c r="G51" i="1" s="1"/>
  <c r="F50" i="1"/>
  <c r="G50" i="1" s="1"/>
  <c r="F49" i="1"/>
  <c r="G49" i="1" s="1"/>
  <c r="F48" i="1"/>
  <c r="G48" i="1" s="1"/>
  <c r="F47" i="1"/>
  <c r="G47" i="1" s="1"/>
  <c r="F46" i="1"/>
  <c r="G46" i="1" s="1"/>
  <c r="F45" i="1"/>
  <c r="G45" i="1" s="1"/>
  <c r="H45" i="1"/>
  <c r="F44" i="1"/>
  <c r="G44" i="1" s="1"/>
  <c r="A43" i="1"/>
  <c r="F43" i="1"/>
  <c r="G43" i="1" s="1"/>
  <c r="A10" i="1"/>
  <c r="A11" i="1" s="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F23" i="1"/>
  <c r="G23" i="1" s="1"/>
  <c r="F22" i="1"/>
  <c r="G22" i="1" s="1"/>
  <c r="F21" i="1"/>
  <c r="G21" i="1" s="1"/>
  <c r="F20" i="1"/>
  <c r="G20" i="1" s="1"/>
  <c r="F19" i="1"/>
  <c r="G19" i="1" s="1"/>
  <c r="F18" i="1"/>
  <c r="G18" i="1" s="1"/>
  <c r="F17" i="1"/>
  <c r="G17" i="1" s="1"/>
  <c r="H17" i="1"/>
  <c r="F16" i="1"/>
  <c r="G16" i="1" s="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1" i="1" l="1"/>
  <c r="A12" i="1"/>
  <c r="F11" i="1"/>
  <c r="G11" i="1" s="1"/>
  <c r="H12" i="1"/>
  <c r="D5" i="2"/>
  <c r="D7" i="2" s="1"/>
  <c r="F10" i="1"/>
  <c r="G10" i="1" s="1"/>
  <c r="H10" i="1"/>
  <c r="A13" i="1" l="1"/>
  <c r="F12" i="1"/>
  <c r="G12" i="1" s="1"/>
  <c r="A14" i="1" l="1"/>
  <c r="H13" i="1"/>
  <c r="F13" i="1"/>
  <c r="G13" i="1" s="1"/>
  <c r="A15" i="1" l="1"/>
  <c r="F14" i="1"/>
  <c r="G14" i="1" s="1"/>
  <c r="H14" i="1"/>
  <c r="F15" i="1" l="1"/>
  <c r="G15" i="1" s="1"/>
  <c r="H15"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<sst xmlns="http://schemas.openxmlformats.org/spreadsheetml/2006/main" count="388" uniqueCount="203">
  <si>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</si>
  <si>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</si>
  <si>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</si>
  <si>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</si>
  <si>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</si>
  <si>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</si>
  <si>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</si>
  <si>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</si>
  <si>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</si>
  <si>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</si>
  <si>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</si>
  <si>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</si>
  <si>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</si>
  <si>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</si>
  <si>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</si>
  <si>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</si>
  <si>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</si>
  <si>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</si>
  <si>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</si>
  <si>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</si>
  <si>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</si>
  <si>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</si>
  <si>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</si>
  <si>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</si>
  <si>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</si>
  <si>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</si>
  <si>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</si>
  <si>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</si>
  <si>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</si>
  <si>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</si>
  <si>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</si>
  <si>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</si>
  <si>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</si>
  <si>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</si>
  <si>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</si>
  <si>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</si>
  <si>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</si>
  <si>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</si>
  <si>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</si>
  <si>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</si>
  <si>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</si>
  <si>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</si>
  <si>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</si>
  <si>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</si>
  <si>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</si>
  <si>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</si>
  <si>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</si>
  <si>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</si>
  <si>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</si>
  <si>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</si>
  <si>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</si>
  <si>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</si>
  <si>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</si>
  <si>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</si>
  <si>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</si>
  <si>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</si>
  <si>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</si>
  <si>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</si>
  <si>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</si>
  <si>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</si>
  <si>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</si>
  <si>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</si>
  <si>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</si>
  <si>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</si>
  <si>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</si>
  <si>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</si>
  <si>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</si>
  <si>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</si>
  <si>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</si>
  <si>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</si>
  <si>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</si>
  <si>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</si>
  <si>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</si>
  <si>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</si>
  <si>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</si>
  <si>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</si>
  <si>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</si>
  <si>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</si>
  <si>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</si>
  <si>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</si>
  <si>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</si>
  <si>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</si>
  <si>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</si>
  <si>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</si>
  <si>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</si>
  <si>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</si>
  <si>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</si>
  <si>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</si>
  <si>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</si>
  <si>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</si>
  <si>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</si>
  <si>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</si>
  <si>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</si>
  <si>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</si>
  <si>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</si>
  <si>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</si>
  <si>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</si>
  <si>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</si>
  <si>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</si>
  <si>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</si>
  <si>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</si>
  <si>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</si>
  <si>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</si>
  <si>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</si>
  <si>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</si>
  <si>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</si>
  <si>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</si>
  <si>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</si>
  <si>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</si>
  <si>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</si>
  <si>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</si>
  <si>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</si>
  <si>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</si>
  <si>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</si>
  <si>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</si>
  <si>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</si>
  <si>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</si>
  <si>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</si>
  <si>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</si>
  <si>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</si>
  <si>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</si>
  <si>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</si>
  <si>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</si>
  <si>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</si>
  <si>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</si>
  <si>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</si>
  <si>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</si>
  <si>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</si>
  <si>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</si>
  <si>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</si>
  <si>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</si>
  <si>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</si>
  <si>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</si>
  <si>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</si>
  <si>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</si>
  <si>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</si>
  <si>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</si>
  <si>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</si>
  <si>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</si>
  <si>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</si>
  <si>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</si>
  <si>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</si>
  <si>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</si>
  <si>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</si>
  <si>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</si>
  <si>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</si>
  <si>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</si>
  <si>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</si>
  <si>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</si>
  <si>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</si>
  <si>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</si>
  <si>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</si>
  <si>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</si>
  <si>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</si>
  <si>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</si>
  <si>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</si>
  <si>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</si>
  <si>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</si>
  <si>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</si>
  <si>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</si>
  <si>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</si>
  <si>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</si>
  <si>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</si>
  <si>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</si>
  <si>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</si>
  <si>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</si>
  <si>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</si>
  <si>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</si>
  <si>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</si>
  <si>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</si>
  <si>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</si>
  <si>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</si>
  <si>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</si>
  <si>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</si>
  <si>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</si>
  <si>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</si>
  <si>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</si>
  <si>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</si>
  <si>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</si>
  <si>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</si>
  <si>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</si>
  <si>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</si>
  <si>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</si>
  <si>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</si>
  <si>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</si>
  <si>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</si>
  <si>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</si>
  <si>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</si>
  <si>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</si>
  <si>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Literatura contemporánea</t>
  </si>
  <si>
    <t>LE_11_06_REC70</t>
  </si>
  <si>
    <t>SHUTTER: 350757800</t>
  </si>
  <si>
    <t>SHUTTER: 372556048</t>
  </si>
  <si>
    <t>SHUTTER: 164994785</t>
  </si>
  <si>
    <t>SHUTTER: 414327337</t>
  </si>
  <si>
    <t>SHUTTER: 92159404</t>
  </si>
  <si>
    <t>SHUTTER: 62807</t>
  </si>
  <si>
    <t>Man in prison and behind grate</t>
  </si>
  <si>
    <t>USSR (Russia) history. USSR military winter hat formerly worn by Red Army men. Russia (former USSR)</t>
  </si>
  <si>
    <t>Old sailship. Vintage retro style.</t>
  </si>
  <si>
    <t>Highly detailed grunge background or scratched vintage texture. With different color patterns: yellow (beige); brown; red (orange); white.</t>
  </si>
  <si>
    <t>Classic illustration depicting Margaret is speaking in front of a niche of Mother Dolorosa, drawn by August von Kreling in Wolfgang von Goethe's "Faust", published in Munich, 1874.</t>
  </si>
  <si>
    <t xml:space="preserve">El collage norteamericano de la bandera con la sección periodística del mercado de valores (vende gráficos pintado en las áreas blancas del fondo y también visto por las rayas blancas).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</si>
</sst>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20" workbookViewId="0">
      <pane ySplit="9" topLeftCell="A14" activePane="bottomLeft" state="frozen"/>
      <selection pane="bottomLeft" activeCell="J16" sqref="J15:J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191</v>
      </c>
      <c r="C10" s="20" t="str">
        <f t="shared" ref="C10:C13" si="0">IF(OR(B10&lt;&gt;"",J10&lt;&gt;""),IF($G$4="Recurso",CONCATENATE($G$4," ",$G$5),$G$4),"")</f>
        <v>Recurso F6B</v>
      </c>
      <c r="D10" s="63" t="s">
        <v>187</v>
      </c>
      <c r="E10" s="63" t="s">
        <v>155</v>
      </c>
      <c r="F10" s="13" t="str">
        <f t="shared" ref="F10:F13" ca="1" si="1">IF(OR(B10&lt;&gt;"",J10&lt;&gt;""),CONCATENATE($C$7,"_",$A10,IF($G$4="Cuaderno de Estudio","_small",CONCATENATE(IF(I10="","","n"),IF(LEFT($G$5,1)="F",".jpg",".png")))),"")</f>
        <v>LE_11_06_REC70_IMG01n.jpg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3" ca="1" si="2">IF(AND(I10&lt;&gt;"",I10&lt;&gt;0),IF(OR(B10&lt;&gt;"",J10&lt;&gt;""),CONCATENATE($C$7,"_",$A10,IF($G$4="Cuaderno de Estudio","_zoom",CONCATENATE("a",IF(LEFT($G$5,1)="F",".jpg",".png")))),""),"")</f>
        <v>LE_11_06_REC70_IMG01a.jpg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197</v>
      </c>
      <c r="O10" s="2" t="str">
        <f>'Definición técnica de imagenes'!A12</f>
        <v>M12D</v>
      </c>
    </row>
    <row r="11" spans="1:16" s="11" customFormat="1" ht="40.5" x14ac:dyDescent="0.25">
      <c r="A11" s="12" t="str">
        <f t="shared" ref="A11:A13" si="3">IF(OR(B11&lt;&gt;"",J11&lt;&gt;""),CONCATENATE(LEFT(A10,3),IF(MID(A10,4,2)+1&lt;10,CONCATENATE("0",MID(A10,4,2)+1))),"")</f>
        <v>IMG02</v>
      </c>
      <c r="B11" s="62" t="s">
        <v>192</v>
      </c>
      <c r="C11" s="20" t="str">
        <f t="shared" si="0"/>
        <v>Recurso F6B</v>
      </c>
      <c r="D11" s="63" t="s">
        <v>187</v>
      </c>
      <c r="E11" s="63" t="s">
        <v>155</v>
      </c>
      <c r="F11" s="13" t="str">
        <f t="shared" ca="1" si="1"/>
        <v>LE_11_06_REC70_IMG02n.jpg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LE_11_06_REC70_IMG02a.jpg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198</v>
      </c>
      <c r="O11" s="2" t="str">
        <f>'Definición técnica de imagenes'!A13</f>
        <v>M101</v>
      </c>
    </row>
    <row r="12" spans="1:16" s="11" customFormat="1" x14ac:dyDescent="0.25">
      <c r="A12" s="12" t="str">
        <f t="shared" si="3"/>
        <v>IMG03</v>
      </c>
      <c r="B12" s="62" t="s">
        <v>193</v>
      </c>
      <c r="C12" s="20" t="str">
        <f t="shared" si="0"/>
        <v>Recurso F6B</v>
      </c>
      <c r="D12" s="63" t="s">
        <v>187</v>
      </c>
      <c r="E12" s="63" t="s">
        <v>155</v>
      </c>
      <c r="F12" s="13" t="str">
        <f t="shared" ca="1" si="1"/>
        <v>LE_11_06_REC70_IMG03n.jpg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LE_11_06_REC70_IMG03a.jpg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199</v>
      </c>
      <c r="O12" s="2" t="str">
        <f>'Definición técnica de imagenes'!A18</f>
        <v>Diaporama F1</v>
      </c>
    </row>
    <row r="13" spans="1:16" s="11" customFormat="1" ht="67.5" x14ac:dyDescent="0.25">
      <c r="A13" s="12" t="str">
        <f t="shared" si="3"/>
        <v>IMG04</v>
      </c>
      <c r="B13" s="62" t="s">
        <v>194</v>
      </c>
      <c r="C13" s="20" t="str">
        <f t="shared" si="0"/>
        <v>Recurso F6B</v>
      </c>
      <c r="D13" s="63" t="s">
        <v>187</v>
      </c>
      <c r="E13" s="63" t="s">
        <v>155</v>
      </c>
      <c r="F13" s="13" t="str">
        <f t="shared" ca="1" si="1"/>
        <v>LE_11_06_REC70_IMG04n.jpg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LE_11_06_REC70_IMG04a.jpg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200</v>
      </c>
      <c r="O13" s="2" t="str">
        <f>'Definición técnica de imagenes'!A19</f>
        <v>F4</v>
      </c>
    </row>
    <row r="14" spans="1:16" s="11" customFormat="1" ht="81" x14ac:dyDescent="0.25">
      <c r="A14" s="12" t="str">
        <f>IF(OR(B14&lt;&gt;"",J14&lt;&gt;""),CONCATENATE(LEFT(A13,3),IF(MID(A13,4,2)+1&lt;10,CONCATENATE("0",MID(A13,4,2)+1))),"")</f>
        <v>IMG05</v>
      </c>
      <c r="B14" s="62" t="s">
        <v>195</v>
      </c>
      <c r="C14" s="20" t="str">
        <f t="shared" ref="C14:C25" si="4">IF(OR(B14&lt;&gt;"",J14&lt;&gt;""),IF($G$4="Recurso",CONCATENATE($G$4," ",$G$5),$G$4),"")</f>
        <v>Recurso F6B</v>
      </c>
      <c r="D14" s="63" t="s">
        <v>187</v>
      </c>
      <c r="E14" s="63" t="s">
        <v>155</v>
      </c>
      <c r="F14" s="13" t="str">
        <f t="shared" ref="F14:F25" ca="1" si="5">IF(OR(B14&lt;&gt;"",J14&lt;&gt;""),CONCATENATE($C$7,"_",$A14,IF($G$4="Cuaderno de Estudio","_small",CONCATENATE(IF(I14="","","n"),IF(LEFT($G$5,1)="F",".jpg",".png")))),"")</f>
        <v>LE_11_06_REC70_IMG05n.jpg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LE_11_06_REC70_IMG05a.jpg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201</v>
      </c>
      <c r="O14" s="2" t="str">
        <f>'Definición técnica de imagenes'!A22</f>
        <v>F6</v>
      </c>
    </row>
    <row r="15" spans="1:16" s="11" customFormat="1" ht="94.5" x14ac:dyDescent="0.25">
      <c r="A15" s="12" t="str">
        <f>IF(OR(B15&lt;&gt;"",J15&lt;&gt;""),CONCATENATE(LEFT(A14,3),IF(MID(A14,4,2)+1&lt;10,CONCATENATE("0",MID(A14,4,2)+1))),"")</f>
        <v>IMG06</v>
      </c>
      <c r="B15" s="62" t="s">
        <v>196</v>
      </c>
      <c r="C15" s="20" t="str">
        <f t="shared" si="4"/>
        <v>Recurso F6B</v>
      </c>
      <c r="D15" s="63" t="s">
        <v>187</v>
      </c>
      <c r="E15" s="63" t="s">
        <v>155</v>
      </c>
      <c r="F15" s="13" t="str">
        <f t="shared" ca="1" si="5"/>
        <v>LE_11_06_REC70_IMG06n.jpg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LE_11_06_REC70_IMG06a.jpg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202</v>
      </c>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2016-06-22T19:18:57Z</dcterms:modified>
</cp:coreProperties>
</file>