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10" i="1"/>
  <c r="A11" i="1"/>
  <c r="A12" i="1"/>
  <c r="A13" i="1"/>
  <c r="A14" i="1"/>
  <c r="A15" i="1"/>
  <c r="A16" i="1"/>
  <c r="A17" i="1"/>
  <c r="A18" i="1"/>
  <c r="A19" i="1"/>
  <c r="A20" i="1"/>
  <c r="A21" i="1"/>
  <c r="A22"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<sst xmlns="http://schemas.openxmlformats.org/spreadsheetml/2006/main" count="410" uniqueCount="213">
  <si>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</si>
  <si>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</si>
  <si>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</si>
  <si>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</si>
  <si>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</si>
  <si>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</si>
  <si>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</si>
  <si>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</si>
  <si>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</si>
  <si>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</si>
  <si>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</si>
  <si>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</si>
  <si>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</si>
  <si>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</si>
  <si>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</si>
  <si>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</si>
  <si>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</si>
  <si>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</si>
  <si>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</si>
  <si>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</si>
  <si>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</si>
  <si>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</si>
  <si>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</si>
  <si>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</si>
  <si>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</si>
  <si>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</si>
  <si>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</si>
  <si>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</si>
  <si>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</si>
  <si>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</si>
  <si>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</si>
  <si>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</si>
  <si>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</si>
  <si>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</si>
  <si>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</si>
  <si>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</si>
  <si>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</si>
  <si>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</si>
  <si>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</si>
  <si>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</si>
  <si>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</si>
  <si>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</si>
  <si>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</si>
  <si>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</si>
  <si>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</si>
  <si>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</si>
  <si>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</si>
  <si>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</si>
  <si>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</si>
  <si>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</si>
  <si>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</si>
  <si>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</si>
  <si>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</si>
  <si>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</si>
  <si>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</si>
  <si>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</si>
  <si>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</si>
  <si>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</si>
  <si>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</si>
  <si>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</si>
  <si>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</si>
  <si>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</si>
  <si>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</si>
  <si>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</si>
  <si>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</si>
  <si>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</si>
  <si>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</si>
  <si>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</si>
  <si>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</si>
  <si>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</si>
  <si>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</si>
  <si>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</si>
  <si>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</si>
  <si>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</si>
  <si>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</si>
  <si>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</si>
  <si>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</si>
  <si>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</si>
  <si>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</si>
  <si>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</si>
  <si>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</si>
  <si>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</si>
  <si>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</si>
  <si>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</si>
  <si>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</si>
  <si>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</si>
  <si>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</si>
  <si>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</si>
  <si>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</si>
  <si>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</si>
  <si>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</si>
  <si>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</si>
  <si>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</si>
  <si>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</si>
  <si>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</si>
  <si>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</si>
  <si>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</si>
  <si>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</si>
  <si>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</si>
  <si>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</si>
  <si>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</si>
  <si>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</si>
  <si>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</si>
  <si>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</si>
  <si>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</si>
  <si>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</si>
  <si>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</si>
  <si>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</si>
  <si>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</si>
  <si>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</si>
  <si>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</si>
  <si>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</si>
  <si>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</si>
  <si>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</si>
  <si>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</si>
  <si>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</si>
  <si>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</si>
  <si>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</si>
  <si>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</si>
  <si>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</si>
  <si>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</si>
  <si>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</si>
  <si>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</si>
  <si>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</si>
  <si>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</si>
  <si>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</si>
  <si>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</si>
  <si>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</si>
  <si>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</si>
  <si>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</si>
  <si>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</si>
  <si>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</si>
  <si>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</si>
  <si>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</si>
  <si>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</si>
  <si>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</si>
  <si>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</si>
  <si>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</si>
  <si>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</si>
  <si>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</si>
  <si>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</si>
  <si>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</si>
  <si>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</si>
  <si>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</si>
  <si>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</si>
  <si>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</si>
  <si>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</si>
  <si>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</si>
  <si>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</si>
  <si>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</si>
  <si>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</si>
  <si>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</si>
  <si>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</si>
  <si>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</si>
  <si>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</si>
  <si>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</si>
  <si>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</si>
  <si>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</si>
  <si>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</si>
  <si>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</si>
  <si>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</si>
  <si>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</si>
  <si>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</si>
  <si>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</si>
  <si>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</si>
  <si>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</si>
  <si>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</si>
  <si>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</si>
  <si>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</si>
  <si>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</si>
  <si>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</si>
  <si>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</si>
  <si>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</si>
  <si>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</si>
  <si>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</si>
  <si>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</si>
  <si>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</si>
  <si>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</si>
  <si>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</si>
  <si>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</si>
  <si>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</si>
  <si>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</si>
  <si>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</si>
  <si>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</si>
  <si>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</si>
  <si>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</si>
  <si>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</si>
  <si>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</si>
  <si>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LE_10_06</t>
  </si>
  <si>
    <t>Cuaderno de Estudio</t>
  </si>
  <si>
    <t>La literatura de la dictadura y la democracia</t>
  </si>
  <si>
    <t>http://hispanicasaber.planetasaber.com/encyclopedia/default.asp?idpack=9&amp;idpil=0017ZS01&amp;ruta=Buscador</t>
  </si>
  <si>
    <t>Fotografía</t>
  </si>
  <si>
    <t>Niños saludan retrato de Franco</t>
  </si>
  <si>
    <t>http://hispanicasaber.planetasaber.com/encyclopedia/default.asp?idpack=9&amp;idpil=000GXG01&amp;ruta=Buscador</t>
  </si>
  <si>
    <t>Represión huelga</t>
  </si>
  <si>
    <t>http://hispanicasaber.planetasaber.com/encyclopedia/default.asp?idpack=9&amp;idpil=0000TV01&amp;ruta=Buscador</t>
  </si>
  <si>
    <t>http://hispanicasaber.planetasaber.com/encyclopedia/default.asp?idpack=9&amp;idpil=001NV301&amp;ruta=Buscador</t>
  </si>
  <si>
    <t>Retrato de Dámaso Alonso</t>
  </si>
  <si>
    <t>Harry Potter</t>
  </si>
  <si>
    <t>http://hispanicasaber.planetasaber.com/encyclopedia/default.asp?idpack=9&amp;idpil=000H2701&amp;ruta=Buscador</t>
  </si>
  <si>
    <t>Antonio Buero Vallejo</t>
  </si>
  <si>
    <t>http://hispanicasaber.planetasaber.com/encyclopedia/default.asp?idpack=9&amp;idpil=000YHI01&amp;ruta=Buscador</t>
  </si>
  <si>
    <t>Mujer + letras.</t>
  </si>
  <si>
    <t>Presentadoras</t>
  </si>
  <si>
    <t>Entrevista</t>
  </si>
  <si>
    <t>Espectáculo La navaja en el ojo de La Fura dels Baus</t>
  </si>
  <si>
    <t>Botella</t>
  </si>
  <si>
    <t>Periódicos</t>
  </si>
  <si>
    <t>Íconos redes</t>
  </si>
  <si>
    <t>http://hispanicasaber.planetasaber.com/encyclopedia/default.asp?idpack=13&amp;idpil=AU000711&amp;ruta=Buscador</t>
  </si>
  <si>
    <t>Camilo José Cela</t>
  </si>
  <si>
    <t>Tomar imagen asociada al audio.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</si>
</sst>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7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2" sqref="J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190</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210</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LE_10_06_IMG01_small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LE_10_06_IMG01_zoom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211</v>
      </c>
      <c r="K10" s="64" t="s">
        <v>212</v>
      </c>
      <c r="O10" s="2" t="str">
        <f>'Definición técnica de imagenes'!A12</f>
        <v>M12D</v>
      </c>
    </row>
    <row r="11" spans="1:16" s="11" customFormat="1" ht="14" customHeight="1">
      <c r="A11" s="12" t="str">
        <f t="shared" ref="A11:A18" si="3">IF(OR(B11&lt;&gt;"",J11&lt;&gt;""),CONCATENATE(LEFT(A10,3),IF(MID(A10,4,2)+1&lt;10,CONCATENATE("0",MID(A10,4,2)+1))),"")</f>
        <v>IMG02</v>
      </c>
      <c r="B11" s="62" t="s">
        <v>191</v>
      </c>
      <c r="C11" s="20" t="str">
        <f t="shared" si="0"/>
        <v>Cuaderno de Estudio</v>
      </c>
      <c r="D11" s="63" t="s">
        <v>192</v>
      </c>
      <c r="E11" s="63" t="s">
        <v>154</v>
      </c>
      <c r="F11" s="13" t="str">
        <f t="shared" ref="F11:F74" si="4">IF(OR(B11&lt;&gt;"",J11&lt;&gt;""),CONCATENATE($C$7,"_",$A11,IF($G$4="Cuaderno de Estudio","_small",CONCATENATE(IF(I11="","","n"),IF(LEFT($G$5,1)="F",".jpg",".png")))),"")</f>
        <v>LE_10_06_IMG02_small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LE_10_06_IMG02_zoom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65">
      <c r="A12" s="12" t="str">
        <f t="shared" si="3"/>
        <v>IMG03</v>
      </c>
      <c r="B12" s="62" t="s">
        <v>194</v>
      </c>
      <c r="C12" s="20" t="str">
        <f t="shared" si="0"/>
        <v>Cuaderno de Estudio</v>
      </c>
      <c r="D12" s="63" t="s">
        <v>192</v>
      </c>
      <c r="E12" s="63" t="s">
        <v>154</v>
      </c>
      <c r="F12" s="13" t="str">
        <f t="shared" si="4"/>
        <v>LE_10_06_IMG03_small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LE_10_06_IMG03_zoom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65">
      <c r="A13" s="12" t="str">
        <f t="shared" si="3"/>
        <v>IMG04</v>
      </c>
      <c r="B13" s="62" t="s">
        <v>197</v>
      </c>
      <c r="C13" s="20" t="str">
        <f t="shared" si="0"/>
        <v>Cuaderno de Estudio</v>
      </c>
      <c r="D13" s="63" t="s">
        <v>192</v>
      </c>
      <c r="E13" s="63" t="s">
        <v>153</v>
      </c>
      <c r="F13" s="13" t="str">
        <f t="shared" si="4"/>
        <v>LE_10_06_IMG04_small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LE_10_06_IMG04_zoom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65">
      <c r="A14" s="12" t="str">
        <f t="shared" si="3"/>
        <v>IMG05</v>
      </c>
      <c r="B14" s="62" t="s">
        <v>196</v>
      </c>
      <c r="C14" s="20" t="str">
        <f t="shared" si="0"/>
        <v>Cuaderno de Estudio</v>
      </c>
      <c r="D14" s="63" t="s">
        <v>192</v>
      </c>
      <c r="E14" s="63" t="s">
        <v>154</v>
      </c>
      <c r="F14" s="13" t="str">
        <f t="shared" si="4"/>
        <v>LE_10_06_IMG05_small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LE_10_06_IMG05_zoom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ht="65">
      <c r="A15" s="12" t="str">
        <f t="shared" si="3"/>
        <v>IMG06</v>
      </c>
      <c r="B15" s="62" t="s">
        <v>200</v>
      </c>
      <c r="C15" s="20" t="str">
        <f t="shared" si="0"/>
        <v>Cuaderno de Estudio</v>
      </c>
      <c r="D15" s="63" t="s">
        <v>192</v>
      </c>
      <c r="E15" s="63" t="s">
        <v>153</v>
      </c>
      <c r="F15" s="13" t="str">
        <f t="shared" si="4"/>
        <v>LE_10_06_IMG06_small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LE_10_06_IMG06_zoom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201</v>
      </c>
      <c r="K15" s="66"/>
      <c r="O15" s="2" t="str">
        <f>'Definición técnica de imagenes'!A24</f>
        <v>F6B</v>
      </c>
    </row>
    <row r="16" spans="1:16" s="11" customFormat="1" ht="65">
      <c r="A16" s="12" t="str">
        <f t="shared" si="3"/>
        <v>IMG07</v>
      </c>
      <c r="B16" s="62" t="s">
        <v>202</v>
      </c>
      <c r="C16" s="20" t="str">
        <f t="shared" si="0"/>
        <v>Cuaderno de Estudio</v>
      </c>
      <c r="D16" s="63" t="s">
        <v>192</v>
      </c>
      <c r="E16" s="63" t="s">
        <v>153</v>
      </c>
      <c r="F16" s="13" t="str">
        <f t="shared" si="4"/>
        <v>LE_10_06_IMG07_small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LE_10_06_IMG07_zoom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c r="A17" s="12" t="str">
        <f t="shared" si="3"/>
        <v>IMG08</v>
      </c>
      <c r="B17" s="62">
        <v>297003296</v>
      </c>
      <c r="C17" s="20" t="str">
        <f t="shared" si="0"/>
        <v>Cuaderno de Estudio</v>
      </c>
      <c r="D17" s="63" t="s">
        <v>192</v>
      </c>
      <c r="E17" s="63" t="s">
        <v>153</v>
      </c>
      <c r="F17" s="13" t="str">
        <f t="shared" si="4"/>
        <v>LE_10_06_IMG08_small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LE_10_06_IMG08_zoom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c r="A18" s="12" t="str">
        <f t="shared" si="3"/>
        <v>IMG09</v>
      </c>
      <c r="B18" s="62">
        <v>236496931</v>
      </c>
      <c r="C18" s="20" t="str">
        <f t="shared" si="0"/>
        <v>Cuaderno de Estudio</v>
      </c>
      <c r="D18" s="63" t="s">
        <v>192</v>
      </c>
      <c r="E18" s="63" t="s">
        <v>153</v>
      </c>
      <c r="F18" s="13" t="str">
        <f t="shared" si="4"/>
        <v>LE_10_06_IMG09_small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LE_10_06_IMG09_zoom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204</v>
      </c>
      <c r="K18" s="66"/>
      <c r="O18" s="2" t="str">
        <f>'Definición técnica de imagenes'!A30</f>
        <v>F8</v>
      </c>
    </row>
    <row r="19" spans="1:15" s="11" customFormat="1">
      <c r="A19" s="12" t="str">
        <f t="shared" ref="A19:A50" si="6">IF(OR(B19&lt;&gt;"",J19&lt;&gt;""),CONCATENATE(LEFT(A18,3),IF(MID(A18,4,2)+1&lt;10,CONCATENATE("0",MID(A18,4,2)+1),MID(A18,4,2)+1)),"")</f>
        <v>IMG10</v>
      </c>
      <c r="B19" s="62">
        <v>66408646</v>
      </c>
      <c r="C19" s="20" t="str">
        <f t="shared" si="0"/>
        <v>Cuaderno de Estudio</v>
      </c>
      <c r="D19" s="63" t="s">
        <v>192</v>
      </c>
      <c r="E19" s="63" t="s">
        <v>153</v>
      </c>
      <c r="F19" s="13" t="str">
        <f t="shared" si="4"/>
        <v>LE_10_06_IMG10_small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LE_10_06_IMG10_zoom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205</v>
      </c>
      <c r="K19" s="68"/>
      <c r="O19" s="2" t="str">
        <f>'Definición técnica de imagenes'!A31</f>
        <v>F10</v>
      </c>
    </row>
    <row r="20" spans="1:15" s="11" customFormat="1">
      <c r="A20" s="12" t="str">
        <f t="shared" si="6"/>
        <v>IMG11</v>
      </c>
      <c r="B20" s="62">
        <v>101692447</v>
      </c>
      <c r="C20" s="20" t="str">
        <f t="shared" si="0"/>
        <v>Cuaderno de Estudio</v>
      </c>
      <c r="D20" s="63" t="s">
        <v>192</v>
      </c>
      <c r="E20" s="63" t="s">
        <v>153</v>
      </c>
      <c r="F20" s="13" t="str">
        <f t="shared" si="4"/>
        <v>LE_10_06_IMG11_small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LE_10_06_IMG11_zoom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c r="O20" s="2" t="str">
        <f>'Definición técnica de imagenes'!A32</f>
        <v>F10B</v>
      </c>
    </row>
    <row r="21" spans="1:15" s="11" customFormat="1">
      <c r="A21" s="12" t="str">
        <f t="shared" si="6"/>
        <v>IMG12</v>
      </c>
      <c r="B21" s="62">
        <v>192988403</v>
      </c>
      <c r="C21" s="20" t="str">
        <f t="shared" si="0"/>
        <v>Cuaderno de Estudio</v>
      </c>
      <c r="D21" s="63" t="s">
        <v>192</v>
      </c>
      <c r="E21" s="63" t="s">
        <v>153</v>
      </c>
      <c r="F21" s="13" t="str">
        <f t="shared" si="4"/>
        <v>LE_10_06_IMG12_small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LE_10_06_IMG12_zoom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208</v>
      </c>
      <c r="K21" s="66"/>
      <c r="O21" s="2" t="str">
        <f>'Definición técnica de imagenes'!A33</f>
        <v>F11</v>
      </c>
    </row>
    <row r="22" spans="1:15" s="11" customFormat="1">
      <c r="A22" s="12" t="str">
        <f t="shared" si="6"/>
        <v>IMG13</v>
      </c>
      <c r="B22" s="62">
        <v>93259288</v>
      </c>
      <c r="C22" s="20" t="str">
        <f t="shared" si="0"/>
        <v>Cuaderno de Estudio</v>
      </c>
      <c r="D22" s="63" t="s">
        <v>192</v>
      </c>
      <c r="E22" s="63" t="s">
        <v>153</v>
      </c>
      <c r="F22" s="13" t="str">
        <f t="shared" si="4"/>
        <v>LE_10_06_IMG13_small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LE_10_06_IMG13_zoom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209</v>
      </c>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41"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2016-07-06T22:44:07Z</dcterms:modified>
</cp:coreProperties>
</file>