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120" windowHeight="122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2" i="1"/>
  <c r="A13" i="1"/>
  <c r="A14" i="1"/>
  <c r="A15" i="1"/>
  <c r="F15" i="1"/>
  <c r="G15" i="1"/>
  <c r="H15" i="1"/>
  <c r="F14" i="1"/>
  <c r="G14" i="1"/>
  <c r="H14" i="1"/>
  <c r="F13" i="1"/>
  <c r="G13" i="1"/>
  <c r="H13"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<sst xmlns="http://schemas.openxmlformats.org/spreadsheetml/2006/main" count="380" uniqueCount="199">
  <si>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</si>
  <si>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</si>
  <si>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</si>
  <si>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</si>
  <si>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</si>
  <si>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</si>
  <si>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</si>
  <si>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</si>
  <si>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</si>
  <si>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</si>
  <si>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</si>
  <si>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</si>
  <si>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</si>
  <si>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</si>
  <si>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</si>
  <si>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</si>
  <si>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</si>
  <si>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</si>
  <si>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</si>
  <si>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</si>
  <si>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</si>
  <si>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</si>
  <si>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</si>
  <si>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</si>
  <si>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</si>
  <si>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</si>
  <si>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</si>
  <si>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</si>
  <si>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</si>
  <si>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</si>
  <si>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</si>
  <si>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</si>
  <si>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</si>
  <si>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</si>
  <si>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</si>
  <si>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</si>
  <si>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</si>
  <si>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</si>
  <si>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</si>
  <si>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</si>
  <si>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</si>
  <si>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</si>
  <si>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</si>
  <si>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</si>
  <si>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</si>
  <si>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</si>
  <si>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</si>
  <si>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</si>
  <si>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</si>
  <si>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</si>
  <si>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</si>
  <si>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</si>
  <si>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</si>
  <si>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</si>
  <si>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</si>
  <si>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</si>
  <si>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</si>
  <si>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</si>
  <si>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</si>
  <si>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</si>
  <si>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</si>
  <si>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</si>
  <si>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</si>
  <si>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</si>
  <si>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</si>
  <si>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</si>
  <si>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</si>
  <si>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</si>
  <si>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</si>
  <si>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</si>
  <si>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</si>
  <si>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</si>
  <si>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</si>
  <si>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</si>
  <si>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</si>
  <si>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</si>
  <si>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</si>
  <si>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</si>
  <si>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</si>
  <si>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</si>
  <si>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</si>
  <si>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</si>
  <si>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</si>
  <si>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</si>
  <si>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</si>
  <si>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</si>
  <si>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</si>
  <si>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</si>
  <si>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</si>
  <si>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</si>
  <si>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</si>
  <si>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</si>
  <si>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</si>
  <si>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</si>
  <si>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</si>
  <si>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</si>
  <si>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</si>
  <si>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</si>
  <si>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</si>
  <si>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</si>
  <si>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</si>
  <si>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</si>
  <si>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</si>
  <si>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</si>
  <si>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</si>
  <si>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</si>
  <si>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</si>
  <si>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</si>
  <si>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</si>
  <si>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</si>
  <si>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</si>
  <si>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</si>
  <si>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</si>
  <si>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</si>
  <si>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</si>
  <si>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</si>
  <si>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</si>
  <si>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</si>
  <si>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</si>
  <si>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</si>
  <si>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</si>
  <si>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</si>
  <si>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</si>
  <si>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</si>
  <si>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</si>
  <si>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</si>
  <si>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</si>
  <si>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</si>
  <si>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</si>
  <si>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</si>
  <si>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</si>
  <si>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</si>
  <si>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</si>
  <si>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</si>
  <si>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</si>
  <si>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</si>
  <si>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</si>
  <si>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</si>
  <si>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</si>
  <si>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</si>
  <si>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</si>
  <si>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</si>
  <si>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</si>
  <si>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</si>
  <si>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</si>
  <si>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</si>
  <si>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</si>
  <si>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</si>
  <si>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</si>
  <si>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</si>
  <si>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</si>
  <si>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</si>
  <si>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</si>
  <si>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</si>
  <si>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</si>
  <si>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</si>
  <si>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</si>
  <si>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</si>
  <si>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</si>
  <si>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</si>
  <si>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</si>
  <si>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</si>
  <si>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</si>
  <si>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</si>
  <si>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</si>
  <si>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</si>
  <si>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</si>
  <si>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</si>
  <si>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</si>
  <si>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</si>
  <si>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</si>
  <si>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</si>
  <si>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</si>
  <si>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</si>
  <si>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</si>
  <si>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</si>
  <si>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</si>
  <si>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</si>
  <si>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</si>
  <si>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</si>
  <si>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</si>
  <si>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</si>
  <si>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</si>
  <si>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</si>
  <si>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</si>
  <si>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</si>
  <si>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</si>
  <si>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Marco Cardona</t>
  </si>
  <si>
    <t>Fotografía</t>
  </si>
  <si>
    <t>SHUTTER: 243859654</t>
  </si>
  <si>
    <t>SHUTTER: 330686225</t>
  </si>
  <si>
    <t>mapa con brújula</t>
  </si>
  <si>
    <t>estatua babilonia</t>
  </si>
  <si>
    <t>SHUTTER: 295381787</t>
  </si>
  <si>
    <t>LE_09_03_REC290</t>
  </si>
  <si>
    <t>Redacta una historiografía</t>
  </si>
  <si>
    <t>SHUTTER: 15590791</t>
  </si>
  <si>
    <t>Tres estudiantes juntas frente a un computador</t>
  </si>
  <si>
    <t>escritura en computador portátil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</si>
</sst>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G4" sqref="G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F13B</v>
      </c>
    </row>
    <row r="2" spans="1:16" ht="21" customHeight="1">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20" customHeight="1">
      <c r="A3" s="1"/>
      <c r="B3" s="4" t="s">
        <v>8</v>
      </c>
      <c r="C3" s="87">
        <v>9</v>
      </c>
      <c r="D3" s="88"/>
      <c r="F3" s="80">
        <v>42391</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27" customHeight="1">
      <c r="A4" s="1"/>
      <c r="B4" s="4" t="s">
        <v>54</v>
      </c>
      <c r="C4" s="87" t="s">
        <v>195</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32" customHeight="1" thickBot="1">
      <c r="A5" s="1"/>
      <c r="B5" s="6" t="s">
        <v>1</v>
      </c>
      <c r="C5" s="89" t="s">
        <v>187</v>
      </c>
      <c r="D5" s="90"/>
      <c r="E5" s="5"/>
      <c r="F5" s="37" t="str">
        <f>IF(G4="Recurso","Motor del recurso","")</f>
        <v>Motor del recurso</v>
      </c>
      <c r="G5" s="7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189</v>
      </c>
      <c r="C10" s="20" t="str">
        <f t="shared" ref="C10:C41" si="0">IF(OR(B10&lt;&gt;"",J10&lt;&gt;""),IF($G$4="Recurso",CONCATENATE($G$4," ",$G$5),$G$4),"")</f>
        <v>Recurso F13B</v>
      </c>
      <c r="D10" s="63" t="s">
        <v>188</v>
      </c>
      <c r="E10" s="63" t="s">
        <v>168</v>
      </c>
      <c r="F10" s="13" t="str">
        <f t="shared" ref="F10" ca="1" si="1">IF(OR(B10&lt;&gt;"",J10&lt;&gt;""),CONCATENATE($C$7,"_",$A10,IF($G$4="Cuaderno de Estudio","_small",CONCATENATE(IF(I10="","","n"),IF(LEFT($G$5,1)="F",".jpg",".png")))),"")</f>
        <v>LE_09_03_REC290_IMG01.jpg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t="s">
        <v>190</v>
      </c>
      <c r="C11" s="20" t="str">
        <f t="shared" si="0"/>
        <v>Recurso F13B</v>
      </c>
      <c r="D11" s="63" t="s">
        <v>188</v>
      </c>
      <c r="E11" s="63" t="s">
        <v>168</v>
      </c>
      <c r="F11" s="13" t="str">
        <f t="shared" ref="F11:F74" ca="1" si="4">IF(OR(B11&lt;&gt;"",J11&lt;&gt;""),CONCATENATE($C$7,"_",$A11,IF($G$4="Cuaderno de Estudio","_small",CONCATENATE(IF(I11="","","n"),IF(LEFT($G$5,1)="F",".jpg",".png")))),"")</f>
        <v>LE_09_03_REC290_IMG02.jpg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6">
      <c r="A12" s="12" t="str">
        <f t="shared" si="3"/>
        <v>IMG03</v>
      </c>
      <c r="B12" s="62" t="s">
        <v>196</v>
      </c>
      <c r="C12" s="20" t="str">
        <f t="shared" si="0"/>
        <v>Recurso F13B</v>
      </c>
      <c r="D12" s="63" t="s">
        <v>188</v>
      </c>
      <c r="E12" s="63" t="s">
        <v>168</v>
      </c>
      <c r="F12" s="13" t="str">
        <f t="shared" ca="1" si="4"/>
        <v>LE_09_03_REC290_IMG03.jpg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c r="O12" s="2" t="str">
        <f>'Definición técnica de imagenes'!A18</f>
        <v>Diaporama F1</v>
      </c>
    </row>
    <row r="13" spans="1:16" s="11" customFormat="1" ht="26">
      <c r="A13" s="12" t="str">
        <f t="shared" si="3"/>
        <v>IMG04</v>
      </c>
      <c r="B13" s="62" t="s">
        <v>193</v>
      </c>
      <c r="C13" s="20" t="str">
        <f t="shared" si="0"/>
        <v>Recurso F13B</v>
      </c>
      <c r="D13" s="63" t="s">
        <v>188</v>
      </c>
      <c r="E13" s="63" t="s">
        <v>168</v>
      </c>
      <c r="F13" s="13" t="str">
        <f t="shared" ca="1" si="4"/>
        <v>LE_09_03_REC290_IMG04.jpg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2016-01-22T22:38:05Z</dcterms:modified>
</cp:coreProperties>
</file>