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AUTORI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45"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D17" i="2" l="1"/>
  <c r="O13" i="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H16" i="1"/>
  <c r="H15" i="1"/>
  <c r="H14" i="1"/>
  <c r="H13" i="1"/>
  <c r="H12" i="1"/>
  <c r="H11"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F11" i="1"/>
  <c r="G11" i="1"/>
  <c r="D18" i="2"/>
  <c r="D5" i="2"/>
  <c r="D7" i="2"/>
  <c r="H10" i="1"/>
  <c r="A13" i="1"/>
  <c r="F13" i="1"/>
  <c r="G13" i="1"/>
  <c r="F10" i="1"/>
  <c r="G10" i="1"/>
  <c r="A14" i="1"/>
  <c r="F14" i="1"/>
  <c r="G14" i="1"/>
  <c r="A15" i="1"/>
  <c r="F15" i="1"/>
  <c r="G15" i="1"/>
  <c r="A16" i="1"/>
  <c r="F16" i="1"/>
  <c r="G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<sst xmlns="http://schemas.openxmlformats.org/spreadsheetml/2006/main" count="385" uniqueCount="198">
  <si>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</si>
  <si>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</si>
  <si>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</si>
  <si>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</si>
  <si>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</si>
  <si>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</si>
  <si>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</si>
  <si>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</si>
  <si>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</si>
  <si>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</si>
  <si>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</si>
  <si>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</si>
  <si>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</si>
  <si>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</si>
  <si>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</si>
  <si>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</si>
  <si>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</si>
  <si>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</si>
  <si>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</si>
  <si>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</si>
  <si>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</si>
  <si>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</si>
  <si>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</si>
  <si>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</si>
  <si>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</si>
  <si>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</si>
  <si>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</si>
  <si>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</si>
  <si>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</si>
  <si>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</si>
  <si>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</si>
  <si>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</si>
  <si>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</si>
  <si>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</si>
  <si>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</si>
  <si>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</si>
  <si>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</si>
  <si>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</si>
  <si>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</si>
  <si>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</si>
  <si>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</si>
  <si>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</si>
  <si>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</si>
  <si>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</si>
  <si>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</si>
  <si>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</si>
  <si>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</si>
  <si>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</si>
  <si>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</si>
  <si>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</si>
  <si>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</si>
  <si>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</si>
  <si>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</si>
  <si>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</si>
  <si>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</si>
  <si>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</si>
  <si>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</si>
  <si>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</si>
  <si>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</si>
  <si>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</si>
  <si>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</si>
  <si>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</si>
  <si>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</si>
  <si>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</si>
  <si>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</si>
  <si>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</si>
  <si>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</si>
  <si>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</si>
  <si>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</si>
  <si>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</si>
  <si>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</si>
  <si>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</si>
  <si>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</si>
  <si>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</si>
  <si>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</si>
  <si>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</si>
  <si>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</si>
  <si>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</si>
  <si>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</si>
  <si>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</si>
  <si>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</si>
  <si>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</si>
  <si>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</si>
  <si>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</si>
  <si>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</si>
  <si>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</si>
  <si>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</si>
  <si>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</si>
  <si>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</si>
  <si>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</si>
  <si>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</si>
  <si>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</si>
  <si>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</si>
  <si>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</si>
  <si>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</si>
  <si>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</si>
  <si>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</si>
  <si>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</si>
  <si>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</si>
  <si>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</si>
  <si>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</si>
  <si>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</si>
  <si>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</si>
  <si>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</si>
  <si>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</si>
  <si>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</si>
  <si>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</si>
  <si>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</si>
  <si>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</si>
  <si>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</si>
  <si>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</si>
  <si>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</si>
  <si>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</si>
  <si>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</si>
  <si>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</si>
  <si>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</si>
  <si>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</si>
  <si>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</si>
  <si>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</si>
  <si>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</si>
  <si>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</si>
  <si>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</si>
  <si>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</si>
  <si>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</si>
  <si>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</si>
  <si>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</si>
  <si>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</si>
  <si>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</si>
  <si>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</si>
  <si>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</si>
  <si>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</si>
  <si>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</si>
  <si>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</si>
  <si>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</si>
  <si>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</si>
  <si>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</si>
  <si>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</si>
  <si>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</si>
  <si>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</si>
  <si>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</si>
  <si>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</si>
  <si>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</si>
  <si>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</si>
  <si>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</si>
  <si>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</si>
  <si>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</si>
  <si>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</si>
  <si>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</si>
  <si>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</si>
  <si>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</si>
  <si>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</si>
  <si>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</si>
  <si>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</si>
  <si>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</si>
  <si>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</si>
  <si>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</si>
  <si>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</si>
  <si>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</si>
  <si>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</si>
  <si>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</si>
  <si>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</si>
  <si>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</si>
  <si>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</si>
  <si>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</si>
  <si>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</si>
  <si>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</si>
  <si>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</si>
  <si>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</si>
  <si>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</si>
  <si>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</si>
  <si>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</si>
  <si>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</si>
  <si>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</si>
  <si>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</si>
  <si>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</si>
  <si>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</si>
  <si>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</si>
  <si>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</si>
  <si>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</si>
  <si>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</si>
  <si>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</si>
  <si>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</si>
  <si>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</si>
  <si>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</si>
  <si>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</si>
  <si>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</si>
  <si>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</si>
  <si>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 Acosta</t>
  </si>
  <si>
    <t>La literatura colombiana de la Colonia</t>
  </si>
  <si>
    <t>Fotografía</t>
  </si>
  <si>
    <t>LE_08_02_REC240</t>
  </si>
  <si>
    <t>Mujer escalando por una roca</t>
  </si>
  <si>
    <t>Hombre escalando por una roca</t>
  </si>
  <si>
    <t>Mujer y niño caminando por sendero de rocas</t>
  </si>
  <si>
    <t>Tres personas caminantes de montaña</t>
  </si>
  <si>
    <t>Personas divirtiendose en balsa por el río</t>
  </si>
  <si>
    <t>Personas divirtiéndose en balsa por el río</t>
  </si>
  <si>
    <t>Personas levantando los remos en balsa por el río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</si>
</sst>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3" val="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42242</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114911380</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LE_08_02_REC240_IMG01.jpg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163063481</v>
      </c>
      <c r="C11" s="20" t="str">
        <f t="shared" si="0"/>
        <v>Recurso F4</v>
      </c>
      <c r="D11" s="63" t="s">
        <v>189</v>
      </c>
      <c r="E11" s="63" t="s">
        <v>155</v>
      </c>
      <c r="F11" s="13" t="str">
        <f t="shared" ref="F11:F74" ca="1" si="4">IF(OR(B11&lt;&gt;"",J11&lt;&gt;""),CONCATENATE($C$7,"_",$A11,IF($G$4="Cuaderno de Estudio","_small",CONCATENATE(IF(I11="","","n"),IF(LEFT($G$5,1)="F",".jpg",".png")))),"")</f>
        <v>LE_08_02_REC240_IMG02.jpg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x14ac:dyDescent="0.25">
      <c r="A12" s="12" t="str">
        <f t="shared" si="3"/>
        <v>IMG03</v>
      </c>
      <c r="B12" s="62">
        <v>114911380</v>
      </c>
      <c r="C12" s="20" t="str">
        <f t="shared" si="0"/>
        <v>Recurso F4</v>
      </c>
      <c r="D12" s="63" t="s">
        <v>189</v>
      </c>
      <c r="E12" s="63" t="s">
        <v>155</v>
      </c>
      <c r="F12" s="13" t="str">
        <f t="shared" ca="1" si="4"/>
        <v>LE_08_02_REC240_IMG03.jpg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196</v>
      </c>
      <c r="K12" s="64"/>
      <c r="O12" s="2" t="str">
        <f>'Definición técnica de imagenes'!A18</f>
        <v>Diaporama F1</v>
      </c>
    </row>
    <row r="13" spans="1:16" s="11" customFormat="1" x14ac:dyDescent="0.25">
      <c r="A13" s="12" t="str">
        <f t="shared" si="3"/>
        <v>IMG04</v>
      </c>
      <c r="B13" s="62">
        <v>56602696</v>
      </c>
      <c r="C13" s="20" t="str">
        <f t="shared" si="0"/>
        <v>Recurso F4</v>
      </c>
      <c r="D13" s="63" t="s">
        <v>189</v>
      </c>
      <c r="E13" s="63" t="s">
        <v>155</v>
      </c>
      <c r="F13" s="13" t="str">
        <f t="shared" ca="1" si="4"/>
        <v>LE_08_02_REC240_IMG04.jpg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27" x14ac:dyDescent="0.25">
      <c r="A14" s="12" t="str">
        <f t="shared" si="3"/>
        <v>IMG05</v>
      </c>
      <c r="B14" s="62">
        <v>114911635</v>
      </c>
      <c r="C14" s="20" t="str">
        <f t="shared" si="0"/>
        <v>Recurso F4</v>
      </c>
      <c r="D14" s="63" t="s">
        <v>189</v>
      </c>
      <c r="E14" s="63" t="s">
        <v>155</v>
      </c>
      <c r="F14" s="13" t="str">
        <f t="shared" ca="1" si="4"/>
        <v>LE_08_02_REC240_IMG05.jpg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197</v>
      </c>
      <c r="K14" s="64"/>
      <c r="O14" s="2" t="str">
        <f>'Definición técnica de imagenes'!A22</f>
        <v>F6</v>
      </c>
    </row>
    <row r="15" spans="1:16" s="11" customFormat="1" x14ac:dyDescent="0.25">
      <c r="A15" s="12" t="str">
        <f t="shared" si="3"/>
        <v>IMG06</v>
      </c>
      <c r="B15" s="62">
        <v>55761625</v>
      </c>
      <c r="C15" s="20" t="str">
        <f t="shared" si="0"/>
        <v>Recurso F4</v>
      </c>
      <c r="D15" s="63" t="s">
        <v>189</v>
      </c>
      <c r="E15" s="63" t="s">
        <v>155</v>
      </c>
      <c r="F15" s="13" t="str">
        <f t="shared" ca="1" si="4"/>
        <v>LE_08_02_REC240_IMG06.jpg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192</v>
      </c>
      <c r="K15" s="66"/>
      <c r="O15" s="2" t="str">
        <f>'Definición técnica de imagenes'!A24</f>
        <v>F6B</v>
      </c>
    </row>
    <row r="16" spans="1:16" s="11" customFormat="1" ht="27" x14ac:dyDescent="0.3">
      <c r="A16" s="12" t="str">
        <f t="shared" si="3"/>
        <v>IMG07</v>
      </c>
      <c r="B16" s="62">
        <v>161123450</v>
      </c>
      <c r="C16" s="20" t="str">
        <f t="shared" si="0"/>
        <v>Recurso F4</v>
      </c>
      <c r="D16" s="63" t="s">
        <v>189</v>
      </c>
      <c r="E16" s="63" t="s">
        <v>155</v>
      </c>
      <c r="F16" s="13" t="str">
        <f t="shared" ca="1" si="4"/>
        <v>LE_08_02_REC240_IMG07.jpg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193</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4" workbookViewId="0">
      <selection activeCell="D17" sqref="D17:F1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LE_08_02_CO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SolicitudGrafica_LE_08_02_CO.xls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LE_08_02_REC30</v>
      </c>
      <c r="E17" s="100"/>
      <c r="F17" s="101"/>
      <c r="J17" s="22">
        <v>14</v>
      </c>
      <c r="K17" s="22">
        <v>14</v>
      </c>
    </row>
    <row r="18" spans="1:11" ht="79.5" thickBot="1" x14ac:dyDescent="0.3">
      <c r="A18" s="33" t="s">
        <v>48</v>
      </c>
      <c r="B18" s="31"/>
      <c r="C18" s="59" t="s">
        <v>120</v>
      </c>
      <c r="D18" s="91" t="str">
        <f>CONCATENATE("SolicitudGrafica_",D17,".xls")</f>
        <v>SolicitudGrafica_LE_08_02_REC30.xls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2</v>
      </c>
      <c r="K20" s="22">
        <v>17</v>
      </c>
    </row>
    <row r="21" spans="1:11" x14ac:dyDescent="0.25">
      <c r="H21" s="22" t="str">
        <f>IF(INDEX(H4:H7,H20)=H4,"MA",IF(INDEX(H4:H7,H20)=H5,"CN",IF(INDEX(H4:H7,H20)=H6,"CS",IF(INDEX(H4:H7,H20)=H7,"LE"))))</f>
        <v>LE</v>
      </c>
      <c r="I21" s="22" t="str">
        <f>CONCATENATE(IF((I20+2)&lt;10,"0",""),I20+2)</f>
        <v>08</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3</v>
      </c>
    </row>
    <row r="45" spans="11:11" x14ac:dyDescent="0.25">
      <c r="K45" s="22" t="str">
        <f>CONCATENATE("REC",K44,0)</f>
        <v>REC30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2015-08-27T02:45:54Z</dcterms:modified>
</cp:coreProperties>
</file>