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320" windowHeight="12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<sst xmlns="http://schemas.openxmlformats.org/spreadsheetml/2006/main" count="410" uniqueCount="218">
  <si>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</si>
  <si>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</si>
  <si>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</si>
  <si>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</si>
  <si>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</si>
  <si>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</si>
  <si>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</si>
  <si>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</si>
  <si>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</si>
  <si>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</si>
  <si>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</si>
  <si>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</si>
  <si>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</si>
  <si>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</si>
  <si>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</si>
  <si>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</si>
  <si>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</si>
  <si>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</si>
  <si>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</si>
  <si>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</si>
  <si>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</si>
  <si>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</si>
  <si>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</si>
  <si>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</si>
  <si>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</si>
  <si>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</si>
  <si>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</si>
  <si>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</si>
  <si>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</si>
  <si>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</si>
  <si>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</si>
  <si>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</si>
  <si>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</si>
  <si>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</si>
  <si>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</si>
  <si>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</si>
  <si>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</si>
  <si>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</si>
  <si>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</si>
  <si>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</si>
  <si>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</si>
  <si>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</si>
  <si>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</si>
  <si>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</si>
  <si>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</si>
  <si>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</si>
  <si>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</si>
  <si>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</si>
  <si>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</si>
  <si>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</si>
  <si>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</si>
  <si>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</si>
  <si>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</si>
  <si>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</si>
  <si>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</si>
  <si>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</si>
  <si>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</si>
  <si>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</si>
  <si>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</si>
  <si>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</si>
  <si>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</si>
  <si>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</si>
  <si>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</si>
  <si>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</si>
  <si>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</si>
  <si>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</si>
  <si>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</si>
  <si>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</si>
  <si>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</si>
  <si>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</si>
  <si>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</si>
  <si>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</si>
  <si>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</si>
  <si>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</si>
  <si>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</si>
  <si>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</si>
  <si>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</si>
  <si>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</si>
  <si>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</si>
  <si>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</si>
  <si>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</si>
  <si>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</si>
  <si>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</si>
  <si>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</si>
  <si>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</si>
  <si>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</si>
  <si>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</si>
  <si>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</si>
  <si>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</si>
  <si>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</si>
  <si>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</si>
  <si>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</si>
  <si>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</si>
  <si>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</si>
  <si>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</si>
  <si>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</si>
  <si>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</si>
  <si>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</si>
  <si>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</si>
  <si>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</si>
  <si>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</si>
  <si>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</si>
  <si>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</si>
  <si>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</si>
  <si>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</si>
  <si>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</si>
  <si>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</si>
  <si>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</si>
  <si>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</si>
  <si>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</si>
  <si>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</si>
  <si>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</si>
  <si>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</si>
  <si>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</si>
  <si>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</si>
  <si>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</si>
  <si>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</si>
  <si>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</si>
  <si>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</si>
  <si>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</si>
  <si>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</si>
  <si>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</si>
  <si>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</si>
  <si>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</si>
  <si>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</si>
  <si>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</si>
  <si>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</si>
  <si>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</si>
  <si>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</si>
  <si>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</si>
  <si>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</si>
  <si>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</si>
  <si>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</si>
  <si>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</si>
  <si>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</si>
  <si>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</si>
  <si>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</si>
  <si>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</si>
  <si>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</si>
  <si>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</si>
  <si>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</si>
  <si>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</si>
  <si>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</si>
  <si>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</si>
  <si>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</si>
  <si>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</si>
  <si>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</si>
  <si>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</si>
  <si>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</si>
  <si>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</si>
  <si>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</si>
  <si>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</si>
  <si>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</si>
  <si>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</si>
  <si>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</si>
  <si>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</si>
  <si>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</si>
  <si>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</si>
  <si>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</si>
  <si>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</si>
  <si>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</si>
  <si>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</si>
  <si>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</si>
  <si>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</si>
  <si>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</si>
  <si>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</si>
  <si>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</si>
  <si>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</si>
  <si>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</si>
  <si>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</si>
  <si>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</si>
  <si>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</si>
  <si>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</si>
  <si>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</si>
  <si>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</si>
  <si>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</si>
  <si>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</si>
  <si>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</si>
  <si>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</si>
  <si>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</si>
  <si>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</si>
  <si>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</si>
  <si>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</si>
  <si>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</si>
  <si>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</si>
  <si>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</si>
  <si>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</si>
  <si>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 y la Colonia</t>
  </si>
  <si>
    <t>Marco Cardona</t>
  </si>
  <si>
    <t>Cuaderno de Estudio</t>
  </si>
  <si>
    <t>LE_09_02_CO</t>
  </si>
  <si>
    <t>Fotografía</t>
  </si>
  <si>
    <t>Libro antiguo.</t>
  </si>
  <si>
    <t>http://aulaplaneta.planetasaber.com/encyclopedia/default.asp?idpack=9&amp;idpil=000EL301&amp;ruta=Buscador</t>
  </si>
  <si>
    <t>Dibujo de la captura de Túpac Amaru, de Felipe Guamán Poma de Ayala.</t>
  </si>
  <si>
    <t>Enlace de GEP</t>
  </si>
  <si>
    <t>http://hispanicasaber.planetasaber.com/encyclopedia/default.asp?idreg=8341&amp;ruta=Buscador</t>
  </si>
  <si>
    <t>Capilla de la virgen del Rosario, Puebla, México</t>
  </si>
  <si>
    <t>Enlace de GEH</t>
  </si>
  <si>
    <t>Shutterstock: 143915434</t>
  </si>
  <si>
    <t>Ilustración</t>
  </si>
  <si>
    <t>Ilustración vectorial horizontal de un átomo</t>
  </si>
  <si>
    <t>Shutter: 86885593</t>
  </si>
  <si>
    <t>Programa de entrevistas</t>
  </si>
  <si>
    <t>Shutter: 160641761</t>
  </si>
  <si>
    <t>Joven periodista de la radio entrevista a una celebridad</t>
  </si>
  <si>
    <t>Shutterstock: 33962263</t>
  </si>
  <si>
    <t>Rotativa de prensa</t>
  </si>
  <si>
    <t>Shutter: 287656373</t>
  </si>
  <si>
    <t>Ilustración de vendedor de periódicos.</t>
  </si>
  <si>
    <t>Shutter: 115648069</t>
  </si>
  <si>
    <t>Persona dando una conferencia</t>
  </si>
  <si>
    <t>Shutter: 282718589</t>
  </si>
  <si>
    <t>Jóvenes jecutivos hablando</t>
  </si>
  <si>
    <t>Shutter: 30784360</t>
  </si>
  <si>
    <t>Una muchacha le da la hora a otra</t>
  </si>
  <si>
    <t>Shutter: 284518997</t>
  </si>
  <si>
    <t>Una asesora financiera hablando con una pareja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</si>
</sst>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7" activePane="bottomLeft" state="frozen"/>
      <selection pane="bottomLeft" activeCell="J22" sqref="J2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9</v>
      </c>
      <c r="D3" s="88"/>
      <c r="F3" s="80">
        <v>42300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109">
        <v>59734375</v>
      </c>
      <c r="C10" s="20" t="str">
        <f t="shared" ref="C10:C41" si="0">IF(OR(B10&lt;&gt;"",J10&lt;&gt;""),IF($G$4="Recurso",CONCATENATE($G$4," ",$G$5),$G$4),"")</f>
        <v>Cuaderno de Estudio</v>
      </c>
      <c r="D10" s="63"/>
      <c r="E10" s="63"/>
      <c r="F10" s="13" t="str">
        <f t="shared" ref="F10" si="1">IF(OR(B10&lt;&gt;"",J10&lt;&gt;""),CONCATENATE($C$7,"_",$A10,IF($G$4="Cuaderno de Estudio","_small",CONCATENATE(IF(I10="","","n"),IF(LEFT($G$5,1)="F",".jpg",".png")))),"")</f>
        <v>LE_09_02_CO_IMG01_small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65" customHeight="1">
      <c r="A11" s="12" t="str">
        <f t="shared" ref="A11:A18" si="3">IF(OR(B11&lt;&gt;"",J11&lt;&gt;""),CONCATENATE(LEFT(A10,3),IF(MID(A10,4,2)+1&lt;10,CONCATENATE("0",MID(A10,4,2)+1))),"")</f>
        <v>IMG02</v>
      </c>
      <c r="B11" s="62" t="s">
        <v>193</v>
      </c>
      <c r="C11" s="20" t="str">
        <f t="shared" si="0"/>
        <v>Cuaderno de Estudio</v>
      </c>
      <c r="D11" s="63" t="s">
        <v>191</v>
      </c>
      <c r="E11" s="63" t="s">
        <v>154</v>
      </c>
      <c r="F11" s="13" t="str">
        <f t="shared" ref="F11:F74" si="4">IF(OR(B11&lt;&gt;"",J11&lt;&gt;""),CONCATENATE($C$7,"_",$A11,IF($G$4="Cuaderno de Estudio","_small",CONCATENATE(IF(I11="","","n"),IF(LEFT($G$5,1)="F",".jpg",".png")))),"")</f>
        <v>LE_09_02_CO_IMG02_small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t="s">
        <v>195</v>
      </c>
      <c r="O11" s="2" t="str">
        <f>'Definición técnica de imagenes'!A13</f>
        <v>M101</v>
      </c>
    </row>
    <row r="12" spans="1:16" s="11" customFormat="1" ht="65">
      <c r="A12" s="12" t="str">
        <f t="shared" si="3"/>
        <v>IMG03</v>
      </c>
      <c r="B12" s="62" t="s">
        <v>196</v>
      </c>
      <c r="C12" s="20" t="str">
        <f t="shared" si="0"/>
        <v>Cuaderno de Estudio</v>
      </c>
      <c r="D12" s="63" t="s">
        <v>191</v>
      </c>
      <c r="E12" s="63" t="s">
        <v>153</v>
      </c>
      <c r="F12" s="13" t="str">
        <f t="shared" si="4"/>
        <v>LE_09_02_CO_IMG03_small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t="s">
        <v>198</v>
      </c>
      <c r="O12" s="2" t="str">
        <f>'Definición técnica de imagenes'!A18</f>
        <v>Diaporama F1</v>
      </c>
    </row>
    <row r="13" spans="1:16" s="11" customFormat="1" ht="26">
      <c r="A13" s="12" t="str">
        <f t="shared" si="3"/>
        <v>IMG04</v>
      </c>
      <c r="B13" s="62" t="s">
        <v>199</v>
      </c>
      <c r="C13" s="20" t="str">
        <f t="shared" si="0"/>
        <v>Cuaderno de Estudio</v>
      </c>
      <c r="D13" s="63" t="s">
        <v>200</v>
      </c>
      <c r="E13" s="63" t="s">
        <v>153</v>
      </c>
      <c r="F13" s="13" t="str">
        <f t="shared" si="4"/>
        <v>LE_09_02_CO_IMG04_small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201</v>
      </c>
      <c r="K13" s="64"/>
      <c r="O13" s="2" t="str">
        <f>'Definición técnica de imagenes'!A19</f>
        <v>F4</v>
      </c>
    </row>
    <row r="14" spans="1:16" s="11" customFormat="1">
      <c r="A14" s="12" t="str">
        <f t="shared" si="3"/>
        <v>IMG05</v>
      </c>
      <c r="B14" s="62" t="s">
        <v>202</v>
      </c>
      <c r="C14" s="20" t="str">
        <f t="shared" si="0"/>
        <v>Cuaderno de Estudio</v>
      </c>
      <c r="D14" s="63" t="s">
        <v>191</v>
      </c>
      <c r="E14" s="63" t="s">
        <v>153</v>
      </c>
      <c r="F14" s="13" t="str">
        <f t="shared" si="4"/>
        <v>LE_09_02_CO_IMG05_small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26">
      <c r="A15" s="12" t="str">
        <f t="shared" si="3"/>
        <v>IMG06</v>
      </c>
      <c r="B15" s="62" t="s">
        <v>204</v>
      </c>
      <c r="C15" s="20" t="str">
        <f t="shared" si="0"/>
        <v>Cuaderno de Estudio</v>
      </c>
      <c r="D15" s="63" t="s">
        <v>191</v>
      </c>
      <c r="E15" s="63" t="s">
        <v>153</v>
      </c>
      <c r="F15" s="13" t="str">
        <f t="shared" si="4"/>
        <v>LE_09_02_CO_IMG06_small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c r="A16" s="12" t="str">
        <f t="shared" si="3"/>
        <v>IMG07</v>
      </c>
      <c r="B16" s="62" t="s">
        <v>206</v>
      </c>
      <c r="C16" s="20" t="str">
        <f t="shared" si="0"/>
        <v>Cuaderno de Estudio</v>
      </c>
      <c r="D16" s="63" t="s">
        <v>191</v>
      </c>
      <c r="E16" s="63" t="s">
        <v>153</v>
      </c>
      <c r="F16" s="13" t="str">
        <f t="shared" si="4"/>
        <v>LE_09_02_CO_IMG07_small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LE_09_02_CO_IMG07_zoom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c r="O16" s="2" t="str">
        <f>'Definición técnica de imagenes'!A25</f>
        <v>F7</v>
      </c>
    </row>
    <row r="17" spans="1:15" s="11" customFormat="1">
      <c r="A17" s="12" t="str">
        <f t="shared" si="3"/>
        <v>IMG08</v>
      </c>
      <c r="B17" s="62" t="s">
        <v>208</v>
      </c>
      <c r="C17" s="20" t="str">
        <f t="shared" si="0"/>
        <v>Cuaderno de Estudio</v>
      </c>
      <c r="D17" s="63" t="s">
        <v>200</v>
      </c>
      <c r="E17" s="63" t="s">
        <v>153</v>
      </c>
      <c r="F17" s="13" t="str">
        <f t="shared" si="4"/>
        <v>LE_09_02_CO_IMG08_small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LE_09_02_CO_IMG08_zoom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c r="O17" s="2" t="str">
        <f>'Definición técnica de imagenes'!A27</f>
        <v>F7B</v>
      </c>
    </row>
    <row r="18" spans="1:15" s="11" customFormat="1">
      <c r="A18" s="12" t="str">
        <f t="shared" si="3"/>
        <v>IMG09</v>
      </c>
      <c r="B18" s="62" t="s">
        <v>210</v>
      </c>
      <c r="C18" s="20" t="str">
        <f t="shared" si="0"/>
        <v>Cuaderno de Estudio</v>
      </c>
      <c r="D18" s="63" t="s">
        <v>191</v>
      </c>
      <c r="E18" s="63" t="s">
        <v>153</v>
      </c>
      <c r="F18" s="13" t="str">
        <f t="shared" si="4"/>
        <v>LE_09_02_CO_IMG09_small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LE_09_02_CO_IMG09_zoom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c r="A19" s="12" t="str">
        <f t="shared" ref="A19:A50" si="6">IF(OR(B19&lt;&gt;"",J19&lt;&gt;""),CONCATENATE(LEFT(A18,3),IF(MID(A18,4,2)+1&lt;10,CONCATENATE("0",MID(A18,4,2)+1),MID(A18,4,2)+1)),"")</f>
        <v>IMG10</v>
      </c>
      <c r="B19" s="62" t="s">
        <v>212</v>
      </c>
      <c r="C19" s="20" t="str">
        <f t="shared" si="0"/>
        <v>Cuaderno de Estudio</v>
      </c>
      <c r="D19" s="63" t="s">
        <v>191</v>
      </c>
      <c r="E19" s="63" t="s">
        <v>153</v>
      </c>
      <c r="F19" s="13" t="str">
        <f t="shared" si="4"/>
        <v>LE_09_02_CO_IMG10_small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LE_09_02_CO_IMG10_zoom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c r="A20" s="12" t="str">
        <f t="shared" si="6"/>
        <v>IMG11</v>
      </c>
      <c r="B20" s="62" t="s">
        <v>214</v>
      </c>
      <c r="C20" s="20" t="str">
        <f t="shared" si="0"/>
        <v>Cuaderno de Estudio</v>
      </c>
      <c r="D20" s="63" t="s">
        <v>191</v>
      </c>
      <c r="E20" s="63" t="s">
        <v>153</v>
      </c>
      <c r="F20" s="13" t="str">
        <f t="shared" si="4"/>
        <v>LE_09_02_CO_IMG11_small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LE_09_02_CO_IMG11_zoom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ht="26">
      <c r="A21" s="12" t="str">
        <f t="shared" si="6"/>
        <v>IMG12</v>
      </c>
      <c r="B21" s="62" t="s">
        <v>216</v>
      </c>
      <c r="C21" s="20" t="str">
        <f t="shared" si="0"/>
        <v>Cuaderno de Estudio</v>
      </c>
      <c r="D21" s="63" t="s">
        <v>191</v>
      </c>
      <c r="E21" s="63" t="s">
        <v>153</v>
      </c>
      <c r="F21" s="13" t="str">
        <f t="shared" si="4"/>
        <v>LE_09_02_CO_IMG12_small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LE_09_02_CO_IMG12_zoom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2015-10-23T22:07:36Z</dcterms:modified>
</cp:coreProperties>
</file>