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G:\LE_08_02\"/>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23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c r="M8" i="1"/>
  <c r="M7" i="1"/>
  <c r="M6" i="1"/>
  <c r="M5" i="1"/>
  <c r="F5" i="1"/>
  <c r="M4" i="1"/>
  <c r="M3" i="1"/>
  <c r="M2" i="1"/>
  <c r="M1" i="1"/>
  <c r="E9" i="1"/>
  <c r="A12" i="1"/>
  <c r="H11" i="1"/>
  <c r="F11" i="1"/>
  <c r="G11" i="1"/>
  <c r="H10" i="1"/>
  <c r="A13" i="1"/>
  <c r="F10" i="1"/>
  <c r="G10" i="1"/>
  <c r="H12" i="1"/>
  <c r="F12" i="1"/>
  <c r="G12" i="1"/>
  <c r="F13" i="1"/>
  <c r="G13" i="1"/>
  <c r="H13" i="1"/>
  <c r="A14" i="1"/>
  <c r="F14" i="1"/>
  <c r="G14" i="1"/>
  <c r="H14" i="1"/>
  <c r="A15" i="1"/>
  <c r="F15" i="1"/>
  <c r="G15" i="1"/>
  <c r="H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<sst xmlns="http://schemas.openxmlformats.org/spreadsheetml/2006/main" count="367" uniqueCount="192">
  <si>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</si>
  <si>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</si>
  <si>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</si>
  <si>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</si>
  <si>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</si>
  <si>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</si>
  <si>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</si>
  <si>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</si>
  <si>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</si>
  <si>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</si>
  <si>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</si>
  <si>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</si>
  <si>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</si>
  <si>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</si>
  <si>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</si>
  <si>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</si>
  <si>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</si>
  <si>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</si>
  <si>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</si>
  <si>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</si>
  <si>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</si>
  <si>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</si>
  <si>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</si>
  <si>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</si>
  <si>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</si>
  <si>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</si>
  <si>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</si>
  <si>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</si>
  <si>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</si>
  <si>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</si>
  <si>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</si>
  <si>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</si>
  <si>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</si>
  <si>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</si>
  <si>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</si>
  <si>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</si>
  <si>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</si>
  <si>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</si>
  <si>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</si>
  <si>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</si>
  <si>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</si>
  <si>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</si>
  <si>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</si>
  <si>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</si>
  <si>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</si>
  <si>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</si>
  <si>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</si>
  <si>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</si>
  <si>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</si>
  <si>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</si>
  <si>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</si>
  <si>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</si>
  <si>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</si>
  <si>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</si>
  <si>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</si>
  <si>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</si>
  <si>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</si>
  <si>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</si>
  <si>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</si>
  <si>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</si>
  <si>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</si>
  <si>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</si>
  <si>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</si>
  <si>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</si>
  <si>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</si>
  <si>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</si>
  <si>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</si>
  <si>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</si>
  <si>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</si>
  <si>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</si>
  <si>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</si>
  <si>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</si>
  <si>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</si>
  <si>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</si>
  <si>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</si>
  <si>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</si>
  <si>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</si>
  <si>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</si>
  <si>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</si>
  <si>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</si>
  <si>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</si>
  <si>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</si>
  <si>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</si>
  <si>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</si>
  <si>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</si>
  <si>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</si>
  <si>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</si>
  <si>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</si>
  <si>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</si>
  <si>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</si>
  <si>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</si>
  <si>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</si>
  <si>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</si>
  <si>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</si>
  <si>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</si>
  <si>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</si>
  <si>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</si>
  <si>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</si>
  <si>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</si>
  <si>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</si>
  <si>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</si>
  <si>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</si>
  <si>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</si>
  <si>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</si>
  <si>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</si>
  <si>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</si>
  <si>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</si>
  <si>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</si>
  <si>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</si>
  <si>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</si>
  <si>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</si>
  <si>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</si>
  <si>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</si>
  <si>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</si>
  <si>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</si>
  <si>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</si>
  <si>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</si>
  <si>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</si>
  <si>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</si>
  <si>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</si>
  <si>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</si>
  <si>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</si>
  <si>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</si>
  <si>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</si>
  <si>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</si>
  <si>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</si>
  <si>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</si>
  <si>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</si>
  <si>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</si>
  <si>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</si>
  <si>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</si>
  <si>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</si>
  <si>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</si>
  <si>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</si>
  <si>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</si>
  <si>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</si>
  <si>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</si>
  <si>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</si>
  <si>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</si>
  <si>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</si>
  <si>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</si>
  <si>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</si>
  <si>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</si>
  <si>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</si>
  <si>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</si>
  <si>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</si>
  <si>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</si>
  <si>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</si>
  <si>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</si>
  <si>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</si>
  <si>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</si>
  <si>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</si>
  <si>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</si>
  <si>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</si>
  <si>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</si>
  <si>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</si>
  <si>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</si>
  <si>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</si>
  <si>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</si>
  <si>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</si>
  <si>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</si>
  <si>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</si>
  <si>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</si>
  <si>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</si>
  <si>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</si>
  <si>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</si>
  <si>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</si>
  <si>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</si>
  <si>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</si>
  <si>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</si>
  <si>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</si>
  <si>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</si>
  <si>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</si>
  <si>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</si>
  <si>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</si>
  <si>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</si>
  <si>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</si>
  <si>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</si>
  <si>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</si>
  <si>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</si>
  <si>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</si>
  <si>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</si>
  <si>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</si>
  <si>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</si>
  <si>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</si>
  <si>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</si>
  <si>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</si>
  <si>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Luz Amparo Rubiano</t>
  </si>
  <si>
    <t>La literatura colombiana de la Colonia.</t>
  </si>
  <si>
    <t>LE_08_02_REC420</t>
  </si>
  <si>
    <t>Fotografía</t>
  </si>
  <si>
    <t xml:space="preserve">Jovenes tocando música clásica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</si>
</sst>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6" val="0"/>
</file>

<file path=xl/ctrlProps/ctrlProp3.xml><?xml version="1.0" encoding="utf-8"?>
<formControlPr xmlns="http://schemas.microsoft.com/office/spreadsheetml/2009/9/main" objectType="Drop" dropLines="16" dropStyle="combo" dx="33" fmlaLink="$J$20" fmlaRange="$J$4:$J$19" noThreeD="1" sel="2" val="0"/>
</file>

<file path=xl/ctrlProps/ctrlProp4.xml><?xml version="1.0" encoding="utf-8"?>
<formControlPr xmlns="http://schemas.microsoft.com/office/spreadsheetml/2009/9/main" objectType="Drop" dropLines="16" dropStyle="combo" dx="33" fmlaLink="$K$44" fmlaRange="$K$4:$K$43" noThreeD="1" sel="22" val="1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6" val="0"/>
</file>

<file path=xl/ctrlProps/ctrlProp7.xml><?xml version="1.0" encoding="utf-8"?>
<formControlPr xmlns="http://schemas.microsoft.com/office/spreadsheetml/2009/9/main" objectType="Drop" dropLines="16" dropStyle="combo" dx="33" fmlaLink="$J$20" fmlaRange="$J$4:$J$19" noThreeD="1" sel="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90" zoomScaleNormal="90" zoomScalePageLayoutView="140" workbookViewId="0">
      <pane ySplit="9" topLeftCell="A10" activePane="bottomLeft" state="frozen"/>
      <selection pane="bottomLeft" activeCell="E10" sqref="E10"/>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M9B</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8</v>
      </c>
      <c r="D3" s="88"/>
      <c r="F3" s="80">
        <v>42257</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Motor del recurso</v>
      </c>
      <c r="G5" s="61" t="s">
        <v>82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M9B</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12058963</v>
      </c>
      <c r="C10" s="20" t="str">
        <f t="shared" ref="C10:C41" si="0">IF(OR(B10&lt;&gt;"",J10&lt;&gt;""),IF($G$4="Recurso",CONCATENATE($G$4," ",$G$5),$G$4),"")</f>
        <v>Recurso M9B</v>
      </c>
      <c r="D10" s="63" t="s">
        <v>190</v>
      </c>
      <c r="E10" s="63" t="s">
        <v>155</v>
      </c>
      <c r="F10" s="13" t="str">
        <f t="shared" ref="F10" ca="1" si="1">IF(OR(B10&lt;&gt;"",J10&lt;&gt;""),CONCATENATE($C$7,"_",$A10,IF($G$4="Cuaderno de Estudio","_small",CONCATENATE(IF(I10="","","n"),IF(LEFT($G$5,1)="F",".jpg",".png")))),"")</f>
        <v>LE_08_02_REC420_IMG01n.png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LE_08_02_REC420_IMG01a.png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191</v>
      </c>
      <c r="K10" s="64"/>
      <c r="O10" s="2" t="str">
        <f>'Definición técnica de imagenes'!A12</f>
        <v>M12D</v>
      </c>
    </row>
    <row r="11" spans="1:16" s="11" customFormat="1" ht="13.9" customHeight="1" x14ac:dyDescent="0.25">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x14ac:dyDescent="0.2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topLeftCell="A10" workbookViewId="0">
      <selection activeCell="G18" sqref="G18"/>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LE_08_02_CO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SolicitudGrafica_LE_08_02_CO.xls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LE_08_02_REC220</v>
      </c>
      <c r="E17" s="100"/>
      <c r="F17" s="101"/>
      <c r="J17" s="22">
        <v>14</v>
      </c>
      <c r="K17" s="22">
        <v>14</v>
      </c>
    </row>
    <row r="18" spans="1:11" ht="79.5" thickBot="1" x14ac:dyDescent="0.3">
      <c r="A18" s="33" t="s">
        <v>48</v>
      </c>
      <c r="B18" s="31"/>
      <c r="C18" s="59" t="s">
        <v>120</v>
      </c>
      <c r="D18" s="91" t="str">
        <f>CONCATENATE("SolicitudGrafica_",D17,".xls")</f>
        <v>SolicitudGrafica_LE_08_02_REC220.xls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6</v>
      </c>
      <c r="J20" s="22">
        <v>2</v>
      </c>
      <c r="K20" s="22">
        <v>17</v>
      </c>
    </row>
    <row r="21" spans="1:11" x14ac:dyDescent="0.25">
      <c r="H21" s="22" t="str">
        <f>IF(INDEX(H4:H7,H20)=H4,"MA",IF(INDEX(H4:H7,H20)=H5,"CN",IF(INDEX(H4:H7,H20)=H6,"CS",IF(INDEX(H4:H7,H20)=H7,"LE"))))</f>
        <v>LE</v>
      </c>
      <c r="I21" s="22" t="str">
        <f>CONCATENATE(IF((I20+2)&lt;10,"0",""),I20+2)</f>
        <v>08</v>
      </c>
      <c r="J21" s="22" t="str">
        <f>CONCATENATE(IF(J20&lt;10,"0",""),J20)</f>
        <v>02</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22</v>
      </c>
    </row>
    <row r="45" spans="11:11" x14ac:dyDescent="0.25">
      <c r="K45" s="22" t="str">
        <f>CONCATENATE("REC",K44,0)</f>
        <v>REC220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C9" sqref="C9"/>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2015-09-10T18:00:20Z</dcterms:modified>
</cp:coreProperties>
</file>