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2" i="1"/>
  <c r="G12" i="1" s="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1" i="1" l="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<sst xmlns="http://schemas.openxmlformats.org/spreadsheetml/2006/main" count="394" uniqueCount="201">
  <si>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</si>
  <si>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</si>
  <si>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</si>
  <si>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</si>
  <si>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</si>
  <si>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</si>
  <si>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</si>
  <si>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</si>
  <si>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</si>
  <si>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</si>
  <si>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</si>
  <si>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</si>
  <si>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</si>
  <si>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</si>
  <si>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</si>
  <si>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</si>
  <si>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</si>
  <si>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</si>
  <si>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</si>
  <si>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</si>
  <si>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</si>
  <si>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</si>
  <si>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</si>
  <si>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</si>
  <si>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</si>
  <si>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</si>
  <si>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</si>
  <si>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</si>
  <si>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</si>
  <si>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</si>
  <si>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</si>
  <si>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</si>
  <si>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</si>
  <si>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</si>
  <si>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</si>
  <si>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</si>
  <si>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</si>
  <si>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</si>
  <si>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</si>
  <si>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</si>
  <si>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</si>
  <si>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</si>
  <si>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</si>
  <si>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</si>
  <si>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</si>
  <si>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</si>
  <si>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</si>
  <si>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</si>
  <si>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</si>
  <si>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</si>
  <si>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</si>
  <si>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</si>
  <si>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</si>
  <si>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</si>
  <si>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</si>
  <si>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</si>
  <si>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</si>
  <si>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</si>
  <si>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</si>
  <si>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</si>
  <si>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</si>
  <si>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</si>
  <si>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</si>
  <si>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</si>
  <si>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</si>
  <si>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</si>
  <si>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</si>
  <si>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</si>
  <si>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</si>
  <si>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</si>
  <si>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</si>
  <si>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</si>
  <si>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</si>
  <si>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</si>
  <si>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</si>
  <si>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</si>
  <si>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</si>
  <si>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</si>
  <si>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</si>
  <si>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</si>
  <si>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</si>
  <si>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</si>
  <si>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</si>
  <si>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</si>
  <si>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</si>
  <si>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</si>
  <si>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</si>
  <si>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</si>
  <si>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</si>
  <si>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</si>
  <si>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</si>
  <si>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</si>
  <si>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</si>
  <si>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</si>
  <si>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</si>
  <si>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</si>
  <si>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</si>
  <si>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</si>
  <si>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</si>
  <si>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</si>
  <si>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</si>
  <si>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</si>
  <si>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</si>
  <si>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</si>
  <si>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</si>
  <si>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</si>
  <si>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</si>
  <si>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</si>
  <si>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</si>
  <si>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</si>
  <si>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</si>
  <si>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</si>
  <si>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</si>
  <si>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</si>
  <si>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</si>
  <si>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</si>
  <si>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</si>
  <si>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</si>
  <si>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</si>
  <si>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</si>
  <si>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</si>
  <si>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</si>
  <si>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</si>
  <si>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</si>
  <si>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</si>
  <si>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</si>
  <si>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</si>
  <si>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</si>
  <si>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</si>
  <si>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</si>
  <si>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</si>
  <si>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</si>
  <si>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</si>
  <si>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</si>
  <si>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</si>
  <si>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</si>
  <si>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</si>
  <si>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</si>
  <si>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</si>
  <si>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</si>
  <si>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</si>
  <si>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</si>
  <si>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</si>
  <si>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</si>
  <si>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</si>
  <si>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</si>
  <si>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</si>
  <si>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</si>
  <si>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</si>
  <si>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</si>
  <si>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</si>
  <si>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</si>
  <si>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</si>
  <si>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</si>
  <si>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</si>
  <si>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</si>
  <si>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</si>
  <si>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</si>
  <si>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</si>
  <si>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</si>
  <si>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</si>
  <si>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</si>
  <si>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</si>
  <si>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</si>
  <si>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</si>
  <si>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</si>
  <si>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</si>
  <si>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</si>
  <si>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</si>
  <si>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</si>
  <si>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</si>
  <si>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</si>
  <si>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</si>
  <si>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</si>
  <si>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</si>
  <si>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</si>
  <si>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</si>
  <si>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</si>
  <si>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</si>
  <si>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</si>
  <si>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</si>
  <si>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</si>
  <si>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</si>
  <si>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</si>
  <si>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</si>
  <si>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</si>
  <si>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</si>
  <si>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Cristian Pineda</t>
  </si>
  <si>
    <t>El guion teatral</t>
  </si>
  <si>
    <t>LE_06_08_REC180</t>
  </si>
  <si>
    <t>Fotografía</t>
  </si>
  <si>
    <t>5 teatreros</t>
  </si>
  <si>
    <t>3 niños como actores</t>
  </si>
  <si>
    <t>dibujo de un arlequín</t>
  </si>
  <si>
    <t>joven hablando por teléfono</t>
  </si>
  <si>
    <t>gente de negocios reunida</t>
  </si>
  <si>
    <t>dos personas remando</t>
  </si>
  <si>
    <t>mujeres en cine</t>
  </si>
  <si>
    <t>imagen de un equipo</t>
  </si>
  <si>
    <t>personas en una reunión</t>
  </si>
  <si>
    <t>hombre y mujer grabando y con claqueta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</si>
</sst>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20" sqref="B2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42458</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5.75" x14ac:dyDescent="0.25">
      <c r="A10" s="12" t="str">
        <f>IF(OR(B10&lt;&gt;"",J10&lt;&gt;""),"IMG01","")</f>
        <v>IMG01</v>
      </c>
      <c r="B10">
        <v>220856023</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LE_06_08_REC180_IMG01n.png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LE_06_08_REC180_IMG01a.png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v>198883076</v>
      </c>
      <c r="C11" s="20" t="str">
        <f t="shared" si="0"/>
        <v>Recurso M101</v>
      </c>
      <c r="D11" s="63" t="s">
        <v>190</v>
      </c>
      <c r="E11" s="63" t="s">
        <v>155</v>
      </c>
      <c r="F11" s="13" t="str">
        <f t="shared" ref="F11:F74" ca="1" si="4">IF(OR(B11&lt;&gt;"",J11&lt;&gt;""),CONCATENATE($C$7,"_",$A11,IF($G$4="Cuaderno de Estudio","_small",CONCATENATE(IF(I11="","","n"),IF(LEFT($G$5,1)="F",".jpg",".png")))),"")</f>
        <v>LE_06_08_REC180_IMG02n.png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LE_06_08_REC180_IMG02a.png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ht="15.75" x14ac:dyDescent="0.25">
      <c r="A12" s="12" t="str">
        <f t="shared" si="3"/>
        <v>IMG03</v>
      </c>
      <c r="B12">
        <v>233353390</v>
      </c>
      <c r="C12" s="20" t="str">
        <f t="shared" si="0"/>
        <v>Recurso M101</v>
      </c>
      <c r="D12" s="63" t="s">
        <v>190</v>
      </c>
      <c r="E12" s="63" t="s">
        <v>155</v>
      </c>
      <c r="F12" s="13" t="str">
        <f t="shared" ca="1" si="4"/>
        <v>LE_06_08_REC180_IMG03n.png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LE_06_08_REC180_IMG03a.png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ht="15.75" x14ac:dyDescent="0.25">
      <c r="A13" s="12" t="str">
        <f t="shared" si="3"/>
        <v>IMG04</v>
      </c>
      <c r="B13">
        <v>91999439</v>
      </c>
      <c r="C13" s="20" t="str">
        <f t="shared" si="0"/>
        <v>Recurso M101</v>
      </c>
      <c r="D13" s="63" t="s">
        <v>190</v>
      </c>
      <c r="E13" s="63" t="s">
        <v>155</v>
      </c>
      <c r="F13" s="13" t="str">
        <f t="shared" ca="1" si="4"/>
        <v>LE_06_08_REC180_IMG04n.png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LE_06_08_REC180_IMG04a.png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ht="15.75" x14ac:dyDescent="0.25">
      <c r="A14" s="12" t="str">
        <f t="shared" si="3"/>
        <v>IMG05</v>
      </c>
      <c r="B14">
        <v>226243561</v>
      </c>
      <c r="C14" s="20" t="str">
        <f t="shared" si="0"/>
        <v>Recurso M101</v>
      </c>
      <c r="D14" s="63" t="s">
        <v>190</v>
      </c>
      <c r="E14" s="63" t="s">
        <v>155</v>
      </c>
      <c r="F14" s="13" t="str">
        <f t="shared" ca="1" si="4"/>
        <v>LE_06_08_REC180_IMG05n.png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LE_06_08_REC180_IMG05a.png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195</v>
      </c>
      <c r="K14" s="64"/>
      <c r="O14" s="2" t="str">
        <f>'Definición técnica de imagenes'!A22</f>
        <v>F6</v>
      </c>
    </row>
    <row r="15" spans="1:16" s="11" customFormat="1" ht="15.75" x14ac:dyDescent="0.25">
      <c r="A15" s="12" t="str">
        <f t="shared" si="3"/>
        <v>IMG06</v>
      </c>
      <c r="B15">
        <v>338239973</v>
      </c>
      <c r="C15" s="20" t="str">
        <f t="shared" si="0"/>
        <v>Recurso M101</v>
      </c>
      <c r="D15" s="63" t="s">
        <v>190</v>
      </c>
      <c r="E15" s="63" t="s">
        <v>155</v>
      </c>
      <c r="F15" s="13" t="str">
        <f t="shared" ca="1" si="4"/>
        <v>LE_06_08_REC180_IMG06n.png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LE_06_08_REC180_IMG06a.png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196</v>
      </c>
      <c r="K15" s="66"/>
      <c r="O15" s="2" t="str">
        <f>'Definición técnica de imagenes'!A24</f>
        <v>F6B</v>
      </c>
    </row>
    <row r="16" spans="1:16" s="11" customFormat="1" ht="16.5" x14ac:dyDescent="0.3">
      <c r="A16" s="12" t="str">
        <f t="shared" si="3"/>
        <v>IMG07</v>
      </c>
      <c r="B16">
        <v>129276221</v>
      </c>
      <c r="C16" s="20" t="str">
        <f t="shared" si="0"/>
        <v>Recurso M101</v>
      </c>
      <c r="D16" s="63" t="s">
        <v>190</v>
      </c>
      <c r="E16" s="63" t="s">
        <v>155</v>
      </c>
      <c r="F16" s="13" t="str">
        <f t="shared" ca="1" si="4"/>
        <v>LE_06_08_REC180_IMG07n.png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LE_06_08_REC180_IMG07a.png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197</v>
      </c>
      <c r="K16" s="68"/>
      <c r="O16" s="2" t="str">
        <f>'Definición técnica de imagenes'!A25</f>
        <v>F7</v>
      </c>
    </row>
    <row r="17" spans="1:15" s="11" customFormat="1" ht="15.75" x14ac:dyDescent="0.25">
      <c r="A17" s="12" t="str">
        <f t="shared" si="3"/>
        <v>IMG08</v>
      </c>
      <c r="B17">
        <v>6600387</v>
      </c>
      <c r="C17" s="20" t="str">
        <f t="shared" si="0"/>
        <v>Recurso M101</v>
      </c>
      <c r="D17" s="63" t="s">
        <v>190</v>
      </c>
      <c r="E17" s="63" t="s">
        <v>155</v>
      </c>
      <c r="F17" s="13" t="str">
        <f t="shared" ca="1" si="4"/>
        <v>LE_06_08_REC180_IMG08n.png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LE_06_08_REC180_IMG08a.png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198</v>
      </c>
      <c r="K17" s="66"/>
      <c r="O17" s="2" t="str">
        <f>'Definición técnica de imagenes'!A27</f>
        <v>F7B</v>
      </c>
    </row>
    <row r="18" spans="1:15" s="11" customFormat="1" ht="15.75" x14ac:dyDescent="0.25">
      <c r="A18" s="12" t="str">
        <f t="shared" si="3"/>
        <v>IMG09</v>
      </c>
      <c r="B18">
        <v>174539279</v>
      </c>
      <c r="C18" s="20" t="str">
        <f t="shared" si="0"/>
        <v>Recurso M101</v>
      </c>
      <c r="D18" s="63" t="s">
        <v>190</v>
      </c>
      <c r="E18" s="63" t="s">
        <v>155</v>
      </c>
      <c r="F18" s="13" t="str">
        <f t="shared" ca="1" si="4"/>
        <v>LE_06_08_REC180_IMG09n.png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LE_06_08_REC180_IMG09a.png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199</v>
      </c>
      <c r="K18" s="66"/>
      <c r="O18" s="2" t="str">
        <f>'Definición técnica de imagenes'!A30</f>
        <v>F8</v>
      </c>
    </row>
    <row r="19" spans="1:15" s="11" customFormat="1" ht="27" x14ac:dyDescent="0.3">
      <c r="A19" s="12" t="str">
        <f t="shared" ref="A19:A50" si="6">IF(OR(B19&lt;&gt;"",J19&lt;&gt;""),CONCATENATE(LEFT(A18,3),IF(MID(A18,4,2)+1&lt;10,CONCATENATE("0",MID(A18,4,2)+1),MID(A18,4,2)+1)),"")</f>
        <v>IMG10</v>
      </c>
      <c r="B19">
        <v>241108678</v>
      </c>
      <c r="C19" s="20" t="str">
        <f t="shared" si="0"/>
        <v>Recurso M101</v>
      </c>
      <c r="D19" s="63" t="s">
        <v>190</v>
      </c>
      <c r="E19" s="63" t="s">
        <v>155</v>
      </c>
      <c r="F19" s="13" t="str">
        <f t="shared" ca="1" si="4"/>
        <v>LE_06_08_REC180_IMG10n.png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LE_06_08_REC180_IMG10a.png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t="s">
        <v>200</v>
      </c>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2016-03-29T06:59:28Z</dcterms:modified>
</cp:coreProperties>
</file>