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120" windowHeight="100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<sst xmlns="http://schemas.openxmlformats.org/spreadsheetml/2006/main" count="373" uniqueCount="196">
  <si>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</si>
  <si>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</si>
  <si>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</si>
  <si>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</si>
  <si>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</si>
  <si>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</si>
  <si>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</si>
  <si>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</si>
  <si>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</si>
  <si>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</si>
  <si>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</si>
  <si>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</si>
  <si>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</si>
  <si>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</si>
  <si>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</si>
  <si>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</si>
  <si>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</si>
  <si>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</si>
  <si>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</si>
  <si>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</si>
  <si>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</si>
  <si>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</si>
  <si>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</si>
  <si>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</si>
  <si>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</si>
  <si>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</si>
  <si>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</si>
  <si>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</si>
  <si>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</si>
  <si>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</si>
  <si>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</si>
  <si>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</si>
  <si>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</si>
  <si>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</si>
  <si>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</si>
  <si>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</si>
  <si>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</si>
  <si>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</si>
  <si>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</si>
  <si>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</si>
  <si>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</si>
  <si>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</si>
  <si>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</si>
  <si>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</si>
  <si>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</si>
  <si>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</si>
  <si>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</si>
  <si>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</si>
  <si>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</si>
  <si>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</si>
  <si>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</si>
  <si>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</si>
  <si>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</si>
  <si>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</si>
  <si>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</si>
  <si>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</si>
  <si>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</si>
  <si>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</si>
  <si>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</si>
  <si>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</si>
  <si>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</si>
  <si>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</si>
  <si>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</si>
  <si>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</si>
  <si>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</si>
  <si>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</si>
  <si>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</si>
  <si>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</si>
  <si>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</si>
  <si>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</si>
  <si>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</si>
  <si>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</si>
  <si>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</si>
  <si>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</si>
  <si>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</si>
  <si>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</si>
  <si>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</si>
  <si>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</si>
  <si>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</si>
  <si>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</si>
  <si>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</si>
  <si>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</si>
  <si>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</si>
  <si>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</si>
  <si>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</si>
  <si>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</si>
  <si>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</si>
  <si>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</si>
  <si>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</si>
  <si>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</si>
  <si>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</si>
  <si>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</si>
  <si>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</si>
  <si>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</si>
  <si>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</si>
  <si>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</si>
  <si>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</si>
  <si>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</si>
  <si>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</si>
  <si>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</si>
  <si>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</si>
  <si>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</si>
  <si>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</si>
  <si>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</si>
  <si>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</si>
  <si>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</si>
  <si>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</si>
  <si>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</si>
  <si>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</si>
  <si>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</si>
  <si>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</si>
  <si>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</si>
  <si>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</si>
  <si>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</si>
  <si>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</si>
  <si>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</si>
  <si>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</si>
  <si>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</si>
  <si>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</si>
  <si>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</si>
  <si>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</si>
  <si>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</si>
  <si>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</si>
  <si>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</si>
  <si>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</si>
  <si>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</si>
  <si>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</si>
  <si>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</si>
  <si>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</si>
  <si>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</si>
  <si>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</si>
  <si>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</si>
  <si>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</si>
  <si>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</si>
  <si>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</si>
  <si>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</si>
  <si>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</si>
  <si>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</si>
  <si>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</si>
  <si>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</si>
  <si>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</si>
  <si>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</si>
  <si>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</si>
  <si>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</si>
  <si>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</si>
  <si>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</si>
  <si>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</si>
  <si>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</si>
  <si>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</si>
  <si>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</si>
  <si>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</si>
  <si>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</si>
  <si>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</si>
  <si>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</si>
  <si>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</si>
  <si>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</si>
  <si>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</si>
  <si>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</si>
  <si>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</si>
  <si>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</si>
  <si>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</si>
  <si>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</si>
  <si>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</si>
  <si>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</si>
  <si>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</si>
  <si>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</si>
  <si>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</si>
  <si>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</si>
  <si>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</si>
  <si>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</si>
  <si>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</si>
  <si>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</si>
  <si>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</si>
  <si>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</si>
  <si>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</si>
  <si>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</si>
  <si>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</si>
  <si>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</si>
  <si>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</si>
  <si>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</si>
  <si>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</si>
  <si>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</si>
  <si>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</si>
  <si>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</si>
  <si>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</si>
  <si>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</si>
  <si>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</si>
  <si>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latinoamericana de la Conquista y la Colonia</t>
  </si>
  <si>
    <t>Marco Cardona</t>
  </si>
  <si>
    <t>LE_09_02_REC290</t>
  </si>
  <si>
    <t>Fotografía</t>
  </si>
  <si>
    <t>Astronaut work on the space station - Elements of this image furnished by NASA</t>
  </si>
  <si>
    <t xml:space="preserve">Un bosque se incendia 
</t>
  </si>
  <si>
    <t>Un avión se estrella en una isla</t>
  </si>
  <si>
    <t>Shutter: 227706505</t>
  </si>
  <si>
    <t>Shutter: 51159079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</si>
</sst>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333333"/>
      <name val="Franklin Gothic Book"/>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applyAlignment="1">
      <alignment horizontal="lef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1282700</xdr:rowOff>
        </xdr:from>
        <xdr:to>
          <xdr:col>2</xdr:col>
          <xdr:colOff>2705100</xdr:colOff>
          <xdr:row>15</xdr:row>
          <xdr:rowOff>1892300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2692400</xdr:colOff>
          <xdr:row>15</xdr:row>
          <xdr:rowOff>1282700</xdr:rowOff>
        </xdr:from>
        <xdr:to>
          <xdr:col>3</xdr:col>
          <xdr:colOff>2209800</xdr:colOff>
          <xdr:row>15</xdr:row>
          <xdr:rowOff>1892300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1282700</xdr:rowOff>
        </xdr:from>
        <xdr:to>
          <xdr:col>4</xdr:col>
          <xdr:colOff>2222500</xdr:colOff>
          <xdr:row>15</xdr:row>
          <xdr:rowOff>1892300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1282700</xdr:rowOff>
        </xdr:from>
        <xdr:to>
          <xdr:col>5</xdr:col>
          <xdr:colOff>2222500</xdr:colOff>
          <xdr:row>15</xdr:row>
          <xdr:rowOff>1892300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50800</xdr:colOff>
          <xdr:row>4</xdr:row>
          <xdr:rowOff>12700</xdr:rowOff>
        </xdr:from>
        <xdr:to>
          <xdr:col>2</xdr:col>
          <xdr:colOff>2755900</xdr:colOff>
          <xdr:row>4</xdr:row>
          <xdr:rowOff>622300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2781300</xdr:colOff>
          <xdr:row>4</xdr:row>
          <xdr:rowOff>12700</xdr:rowOff>
        </xdr:from>
        <xdr:to>
          <xdr:col>3</xdr:col>
          <xdr:colOff>2298700</xdr:colOff>
          <xdr:row>4</xdr:row>
          <xdr:rowOff>622300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4</xdr:row>
          <xdr:rowOff>12700</xdr:rowOff>
        </xdr:from>
        <xdr:to>
          <xdr:col>5</xdr:col>
          <xdr:colOff>12700</xdr:colOff>
          <xdr:row>4</xdr:row>
          <xdr:rowOff>622300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90" zoomScaleNormal="90" zoomScalePageLayoutView="90" workbookViewId="0">
      <pane ySplit="9" topLeftCell="A10" activePane="bottomLeft" state="frozen"/>
      <selection pane="bottomLeft" activeCell="B12" sqref="B12"/>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6" t="s">
        <v>24</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8">
        <v>9</v>
      </c>
      <c r="D3" s="89"/>
      <c r="F3" s="81">
        <v>42327</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90" t="s">
        <v>188</v>
      </c>
      <c r="D5" s="91"/>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39">
      <c r="A10" s="12" t="str">
        <f>IF(OR(B10&lt;&gt;"",J10&lt;&gt;""),"IMG01","")</f>
        <v>IMG01</v>
      </c>
      <c r="B10" s="62" t="s">
        <v>194</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LE_09_02_REC290_IMG01n.png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LE_09_02_REC290_IMG01a.png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4" customHeight="1">
      <c r="A11" s="12" t="str">
        <f t="shared" ref="A11:A18" si="3">IF(OR(B11&lt;&gt;"",J11&lt;&gt;""),CONCATENATE(LEFT(A10,3),IF(MID(A10,4,2)+1&lt;10,CONCATENATE("0",MID(A10,4,2)+1))),"")</f>
        <v>IMG02</v>
      </c>
      <c r="B11" s="62" t="s">
        <v>195</v>
      </c>
      <c r="C11" s="20" t="str">
        <f t="shared" si="0"/>
        <v>Recurso M101</v>
      </c>
      <c r="D11" s="63" t="s">
        <v>190</v>
      </c>
      <c r="E11" s="63" t="s">
        <v>155</v>
      </c>
      <c r="F11" s="13" t="str">
        <f t="shared" ref="F11:F74" ca="1" si="4">IF(OR(B11&lt;&gt;"",J11&lt;&gt;""),CONCATENATE($C$7,"_",$A11,IF($G$4="Cuaderno de Estudio","_small",CONCATENATE(IF(I11="","","n"),IF(LEFT($G$5,1)="F",".jpg",".png")))),"")</f>
        <v>LE_09_02_REC290_IMG02n.png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LE_09_02_REC290_IMG02a.png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ht="45">
      <c r="A12" s="12" t="str">
        <f t="shared" si="3"/>
        <v>IMG03</v>
      </c>
      <c r="B12" s="62"/>
      <c r="C12" s="20" t="str">
        <f t="shared" si="0"/>
        <v>Recurso M101</v>
      </c>
      <c r="D12" s="63"/>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78" t="s">
        <v>191</v>
      </c>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4" t="s">
        <v>38</v>
      </c>
      <c r="B1" s="95"/>
      <c r="C1" s="95"/>
      <c r="D1" s="95"/>
      <c r="E1" s="95"/>
      <c r="F1" s="96"/>
    </row>
    <row r="2" spans="1:11">
      <c r="A2" s="30" t="s">
        <v>42</v>
      </c>
      <c r="B2" s="31"/>
      <c r="C2" s="97" t="s">
        <v>13</v>
      </c>
      <c r="D2" s="98"/>
      <c r="E2" s="99"/>
      <c r="F2" s="32"/>
    </row>
    <row r="3" spans="1:11" ht="60">
      <c r="A3" s="33" t="s">
        <v>43</v>
      </c>
      <c r="B3" s="31"/>
      <c r="C3" s="103" t="s">
        <v>14</v>
      </c>
      <c r="D3" s="104"/>
      <c r="E3" s="105"/>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6" t="str">
        <f>CONCATENATE(H21,"_",I21,"_",J21,"_CO")</f>
        <v>LE_07_04_CO</v>
      </c>
      <c r="E5" s="107"/>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2" t="str">
        <f>CONCATENATE("SolicitudGrafica_",D5,".xls")</f>
        <v>SolicitudGrafica_LE_07_04_CO.xls</v>
      </c>
      <c r="E7" s="92"/>
      <c r="F7" s="93"/>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4" t="s">
        <v>41</v>
      </c>
      <c r="B13" s="95"/>
      <c r="C13" s="95"/>
      <c r="D13" s="95"/>
      <c r="E13" s="95"/>
      <c r="F13" s="96"/>
      <c r="I13" s="22" t="s">
        <v>33</v>
      </c>
      <c r="J13" s="22">
        <v>10</v>
      </c>
      <c r="K13" s="22">
        <v>10</v>
      </c>
    </row>
    <row r="14" spans="1:11" ht="16" thickBot="1">
      <c r="A14" s="33"/>
      <c r="B14" s="31"/>
      <c r="C14" s="31"/>
      <c r="D14" s="31"/>
      <c r="E14" s="31"/>
      <c r="F14" s="32"/>
      <c r="I14" s="22" t="s">
        <v>34</v>
      </c>
      <c r="J14" s="22">
        <v>11</v>
      </c>
      <c r="K14" s="22">
        <v>11</v>
      </c>
    </row>
    <row r="15" spans="1:11">
      <c r="A15" s="30" t="s">
        <v>46</v>
      </c>
      <c r="B15" s="31"/>
      <c r="C15" s="97" t="s">
        <v>49</v>
      </c>
      <c r="D15" s="98"/>
      <c r="E15" s="98"/>
      <c r="F15" s="99"/>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100" t="str">
        <f>CONCATENATE(H21,"_",I21,"_",J21,"_",K45)</f>
        <v>LE_07_04_REC10</v>
      </c>
      <c r="E17" s="101"/>
      <c r="F17" s="102"/>
      <c r="J17" s="22">
        <v>14</v>
      </c>
      <c r="K17" s="22">
        <v>14</v>
      </c>
    </row>
    <row r="18" spans="1:11" ht="76" thickBot="1">
      <c r="A18" s="33" t="s">
        <v>48</v>
      </c>
      <c r="B18" s="31"/>
      <c r="C18" s="59" t="s">
        <v>120</v>
      </c>
      <c r="D18" s="92" t="str">
        <f>CONCATENATE("SolicitudGrafica_",D17,".xls")</f>
        <v>SolicitudGrafica_LE_07_04_REC10.xls</v>
      </c>
      <c r="E18" s="92"/>
      <c r="F18" s="93"/>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1282700</xdr:rowOff>
                  </from>
                  <to>
                    <xdr:col>2</xdr:col>
                    <xdr:colOff>2705100</xdr:colOff>
                    <xdr:row>15</xdr:row>
                    <xdr:rowOff>1892300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2692400</xdr:colOff>
                    <xdr:row>15</xdr:row>
                    <xdr:rowOff>1282700</xdr:rowOff>
                  </from>
                  <to>
                    <xdr:col>3</xdr:col>
                    <xdr:colOff>2209800</xdr:colOff>
                    <xdr:row>15</xdr:row>
                    <xdr:rowOff>1892300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1282700</xdr:rowOff>
                  </from>
                  <to>
                    <xdr:col>4</xdr:col>
                    <xdr:colOff>2222500</xdr:colOff>
                    <xdr:row>15</xdr:row>
                    <xdr:rowOff>1892300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1282700</xdr:rowOff>
                  </from>
                  <to>
                    <xdr:col>5</xdr:col>
                    <xdr:colOff>2222500</xdr:colOff>
                    <xdr:row>15</xdr:row>
                    <xdr:rowOff>1892300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50800</xdr:colOff>
                    <xdr:row>4</xdr:row>
                    <xdr:rowOff>12700</xdr:rowOff>
                  </from>
                  <to>
                    <xdr:col>2</xdr:col>
                    <xdr:colOff>2755900</xdr:colOff>
                    <xdr:row>4</xdr:row>
                    <xdr:rowOff>622300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2781300</xdr:colOff>
                    <xdr:row>4</xdr:row>
                    <xdr:rowOff>12700</xdr:rowOff>
                  </from>
                  <to>
                    <xdr:col>3</xdr:col>
                    <xdr:colOff>2298700</xdr:colOff>
                    <xdr:row>4</xdr:row>
                    <xdr:rowOff>622300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38100</xdr:colOff>
                    <xdr:row>4</xdr:row>
                    <xdr:rowOff>12700</xdr:rowOff>
                  </from>
                  <to>
                    <xdr:col>5</xdr:col>
                    <xdr:colOff>12700</xdr:colOff>
                    <xdr:row>4</xdr:row>
                    <xdr:rowOff>622300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9" t="s">
        <v>56</v>
      </c>
      <c r="B1" s="109" t="s">
        <v>149</v>
      </c>
      <c r="C1" s="109" t="s">
        <v>63</v>
      </c>
      <c r="D1" s="109" t="s">
        <v>64</v>
      </c>
      <c r="E1" s="109" t="s">
        <v>5</v>
      </c>
      <c r="F1" s="109" t="s">
        <v>65</v>
      </c>
      <c r="G1" s="109" t="s">
        <v>66</v>
      </c>
      <c r="H1" s="108" t="s">
        <v>68</v>
      </c>
      <c r="I1" s="108"/>
    </row>
    <row r="2" spans="1:10">
      <c r="A2" s="109"/>
      <c r="B2" s="109"/>
      <c r="C2" s="109"/>
      <c r="D2" s="109"/>
      <c r="E2" s="109"/>
      <c r="F2" s="109"/>
      <c r="G2" s="109"/>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2015-11-20T17:34:48Z</dcterms:modified>
</cp:coreProperties>
</file>