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1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2" l="1"/>
  <c r="I21" i="2"/>
  <c r="J21" i="2"/>
  <c r="K45" i="2"/>
  <c r="D17" i="2"/>
  <c r="D18" i="2"/>
  <c r="D5" i="2"/>
  <c r="D7" i="2"/>
  <c r="I11" i="1"/>
  <c r="F11" i="1"/>
  <c r="G11" i="1"/>
  <c r="H11" i="1"/>
  <c r="A12" i="1"/>
  <c r="I12" i="1"/>
  <c r="F12" i="1"/>
  <c r="G12" i="1"/>
  <c r="H12" i="1"/>
  <c r="A13" i="1"/>
  <c r="I13" i="1"/>
  <c r="F13" i="1"/>
  <c r="G13" i="1"/>
  <c r="H13" i="1"/>
  <c r="A14" i="1"/>
  <c r="I14" i="1"/>
  <c r="F14" i="1"/>
  <c r="G14" i="1"/>
  <c r="H14" i="1"/>
  <c r="A15" i="1"/>
  <c r="I15" i="1"/>
  <c r="F15" i="1"/>
  <c r="G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H10" i="1"/>
  <c r="G10" i="1"/>
</calcChain>
</file>

<file path=xl/sharedStrings.xml><?xml version="1.0" encoding="utf-8"?>
<sst xmlns="http://schemas.openxmlformats.org/spreadsheetml/2006/main" count="239" uniqueCount="160">
  <si>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</si>
  <si>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</si>
  <si>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</si>
  <si>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</si>
  <si>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</si>
  <si>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</si>
  <si>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</si>
  <si>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</si>
  <si>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</si>
  <si>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</si>
  <si>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</si>
  <si>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</si>
  <si>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</si>
  <si>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</si>
  <si>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</si>
  <si>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</si>
  <si>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</si>
  <si>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</si>
  <si>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</si>
  <si>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</si>
  <si>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</si>
  <si>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</si>
  <si>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</si>
  <si>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</si>
  <si>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</si>
  <si>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</si>
  <si>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</si>
  <si>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</si>
  <si>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</si>
  <si>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</si>
  <si>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</si>
  <si>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</si>
  <si>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</si>
  <si>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</si>
  <si>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</si>
  <si>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</si>
  <si>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</si>
  <si>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</si>
  <si>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</si>
  <si>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</si>
  <si>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</si>
  <si>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</si>
  <si>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</si>
  <si>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</si>
  <si>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</si>
  <si>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</si>
  <si>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</si>
  <si>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</si>
  <si>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</si>
  <si>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</si>
  <si>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</si>
  <si>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</si>
  <si>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</si>
  <si>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</si>
  <si>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</si>
  <si>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</si>
  <si>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</si>
  <si>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</si>
  <si>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</si>
  <si>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</si>
  <si>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</si>
  <si>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</si>
  <si>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</si>
  <si>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</si>
  <si>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</si>
  <si>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</si>
  <si>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</si>
  <si>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</si>
  <si>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</si>
  <si>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</si>
  <si>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</si>
  <si>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</si>
  <si>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</si>
  <si>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</si>
  <si>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</si>
  <si>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</si>
  <si>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</si>
  <si>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</si>
  <si>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</si>
  <si>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</si>
  <si>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</si>
  <si>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</si>
  <si>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</si>
  <si>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</si>
  <si>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</si>
  <si>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</si>
  <si>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</si>
  <si>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</si>
  <si>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</si>
  <si>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</si>
  <si>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</si>
  <si>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</si>
  <si>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</si>
  <si>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</si>
  <si>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</si>
  <si>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</si>
  <si>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</si>
  <si>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</si>
  <si>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</si>
  <si>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</si>
  <si>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</si>
  <si>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</si>
  <si>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</si>
  <si>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</si>
  <si>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</si>
  <si>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</si>
  <si>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</si>
  <si>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</si>
  <si>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</si>
  <si>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</si>
  <si>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</si>
  <si>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</si>
  <si>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</si>
  <si>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</si>
  <si>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</si>
  <si>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</si>
  <si>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</si>
  <si>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</si>
  <si>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</si>
  <si>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</si>
  <si>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</si>
  <si>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</si>
  <si>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</si>
  <si>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</si>
  <si>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</si>
  <si>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</si>
  <si>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</si>
  <si>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</si>
  <si>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</si>
  <si>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</si>
  <si>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</si>
  <si>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</si>
  <si>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</si>
  <si>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</si>
  <si>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</si>
  <si>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</si>
  <si>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</si>
  <si>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</si>
  <si>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</si>
  <si>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</si>
  <si>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</si>
  <si>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</si>
  <si>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</si>
  <si>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</si>
  <si>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</si>
  <si>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</si>
  <si>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</si>
  <si>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</si>
  <si>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El verbo</t>
  </si>
  <si>
    <t>Luis Felipe Pertuz</t>
  </si>
  <si>
    <t>F6b</t>
  </si>
  <si>
    <t>LE_05_05_REC60</t>
  </si>
  <si>
    <t>Hombre en la puerta de un automóvil</t>
  </si>
  <si>
    <t>IMG02</t>
  </si>
  <si>
    <t>Mujeres y hombres compitiendo</t>
  </si>
  <si>
    <t>Pareja en bicicleta</t>
  </si>
  <si>
    <t>Niños leyendo</t>
  </si>
  <si>
    <t>Pareja colgando un cuadro</t>
  </si>
  <si>
    <t>Vertical</t>
  </si>
  <si>
    <t>Pareja comiendo fondue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</si>
</sst>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H2" sqref="H2"/>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 thickBot="1">
      <c r="A1" s="1"/>
      <c r="B1" s="1"/>
      <c r="C1" s="1"/>
      <c r="D1" s="1"/>
      <c r="F1" s="1"/>
      <c r="G1" s="1"/>
      <c r="H1" s="56"/>
      <c r="I1" s="56"/>
      <c r="J1" s="16"/>
      <c r="K1" s="16"/>
    </row>
    <row r="2" spans="1:16" ht="15">
      <c r="A2" s="1"/>
      <c r="B2" s="3" t="s">
        <v>0</v>
      </c>
      <c r="C2" s="86" t="s">
        <v>25</v>
      </c>
      <c r="D2" s="87"/>
      <c r="F2" s="79" t="s">
        <v>1</v>
      </c>
      <c r="G2" s="80"/>
      <c r="H2" s="56"/>
      <c r="I2" s="56"/>
      <c r="J2" s="16"/>
    </row>
    <row r="3" spans="1:16" ht="15">
      <c r="A3" s="1"/>
      <c r="B3" s="4" t="s">
        <v>9</v>
      </c>
      <c r="C3" s="88">
        <v>5</v>
      </c>
      <c r="D3" s="89"/>
      <c r="F3" s="81">
        <v>42087</v>
      </c>
      <c r="G3" s="82"/>
      <c r="H3" s="56"/>
      <c r="I3" s="56"/>
      <c r="J3" s="16"/>
    </row>
    <row r="4" spans="1:16" ht="15">
      <c r="A4" s="1"/>
      <c r="B4" s="4" t="s">
        <v>55</v>
      </c>
      <c r="C4" s="88" t="s">
        <v>148</v>
      </c>
      <c r="D4" s="89"/>
      <c r="E4" s="5"/>
      <c r="F4" s="55" t="s">
        <v>56</v>
      </c>
      <c r="G4" s="54" t="s">
        <v>57</v>
      </c>
      <c r="H4" s="56"/>
      <c r="I4" s="56"/>
      <c r="J4" s="16"/>
      <c r="K4" s="16"/>
    </row>
    <row r="5" spans="1:16" ht="16" thickBot="1">
      <c r="A5" s="1"/>
      <c r="B5" s="6" t="s">
        <v>2</v>
      </c>
      <c r="C5" s="90" t="s">
        <v>149</v>
      </c>
      <c r="D5" s="91"/>
      <c r="E5" s="5"/>
      <c r="F5" s="53" t="str">
        <f>IF(G4="Recurso","Motor del recurso","")</f>
        <v>Motor del recurso</v>
      </c>
      <c r="G5" s="53" t="s">
        <v>150</v>
      </c>
      <c r="H5" s="56"/>
      <c r="I5" s="77"/>
      <c r="J5" s="16"/>
      <c r="K5" s="16"/>
    </row>
    <row r="6" spans="1:16" ht="16" thickBot="1">
      <c r="A6" s="1"/>
      <c r="B6" s="1"/>
      <c r="C6" s="1"/>
      <c r="D6" s="1"/>
      <c r="E6" s="7"/>
      <c r="F6" s="1"/>
      <c r="G6" s="1"/>
      <c r="H6" s="56"/>
      <c r="I6" s="56"/>
      <c r="J6" s="16"/>
      <c r="K6" s="16"/>
    </row>
    <row r="7" spans="1:16" ht="15" customHeight="1">
      <c r="A7" s="1"/>
      <c r="B7" s="40" t="s">
        <v>41</v>
      </c>
      <c r="C7" s="8" t="s">
        <v>151</v>
      </c>
      <c r="D7" s="39" t="s">
        <v>40</v>
      </c>
      <c r="F7" s="1"/>
      <c r="G7" s="1"/>
      <c r="H7" s="1"/>
      <c r="I7" s="1"/>
      <c r="J7" s="16"/>
      <c r="K7" s="16"/>
    </row>
    <row r="8" spans="1:16" s="9" customFormat="1" ht="16" thickBot="1">
      <c r="A8" s="10"/>
      <c r="B8" s="10"/>
      <c r="C8" s="10"/>
      <c r="D8" s="11"/>
      <c r="E8" s="11"/>
      <c r="F8" s="83" t="s">
        <v>63</v>
      </c>
      <c r="G8" s="84"/>
      <c r="H8" s="84"/>
      <c r="I8" s="85"/>
      <c r="J8" s="18"/>
      <c r="K8" s="12"/>
      <c r="L8" s="2"/>
      <c r="M8" s="2"/>
      <c r="N8" s="2"/>
      <c r="O8" s="2"/>
      <c r="P8" s="2"/>
    </row>
    <row r="9" spans="1:16" ht="27" thickBot="1">
      <c r="A9" s="36" t="s">
        <v>3</v>
      </c>
      <c r="B9" s="25" t="s">
        <v>10</v>
      </c>
      <c r="C9" s="24" t="s">
        <v>4</v>
      </c>
      <c r="D9" s="24" t="s">
        <v>5</v>
      </c>
      <c r="E9" s="24" t="s">
        <v>6</v>
      </c>
      <c r="F9" s="76" t="s">
        <v>62</v>
      </c>
      <c r="G9" s="76" t="s">
        <v>60</v>
      </c>
      <c r="H9" s="76" t="s">
        <v>61</v>
      </c>
      <c r="I9" s="76" t="s">
        <v>138</v>
      </c>
      <c r="J9" s="25" t="s">
        <v>7</v>
      </c>
      <c r="K9" s="26" t="s">
        <v>8</v>
      </c>
    </row>
    <row r="10" spans="1:16" s="12" customFormat="1">
      <c r="A10" s="13" t="str">
        <f>IF(OR(B10&lt;&gt;"",J10&lt;&gt;""),"IMG01","")</f>
        <v>IMG01</v>
      </c>
      <c r="B10" s="27">
        <v>189265781</v>
      </c>
      <c r="C10" s="27" t="str">
        <f>IF(OR(B10&lt;&gt;"",J10&lt;&gt;""),IF($G$4="Recurso",CONCATENATE($G$4," ",$G$5),$G$4),"")</f>
        <v>Recurso F6b</v>
      </c>
      <c r="D10" s="14" t="s">
        <v>146</v>
      </c>
      <c r="E10" s="14" t="s">
        <v>147</v>
      </c>
      <c r="F10" s="14" t="str">
        <f>IF(OR(B10&lt;&gt;"",J10&lt;&gt;""),CONCATENATE($C$7,"_",$A10,IF($G$4="Cuaderno de Estudio","_small",CONCATENATE(IF(I10="","","n"),IF(LEFT($G$5,1)="F",".jpg",".png")))),"")</f>
        <v>LE_05_05_REC60_IMG01.jpg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152</v>
      </c>
      <c r="K10" s="19"/>
    </row>
    <row r="11" spans="1:16" s="12" customFormat="1" ht="14" customHeight="1">
      <c r="A11" s="13" t="s">
        <v>153</v>
      </c>
      <c r="B11" s="28">
        <v>114703057</v>
      </c>
      <c r="C11" s="27" t="str">
        <f t="shared" ref="C11:C22" si="0">IF(OR(B11&lt;&gt;"",J11&lt;&gt;""),IF($G$4="Recurso",CONCATENATE($G$4," ",$G$5),$G$4),"")</f>
        <v>Recurso F6b</v>
      </c>
      <c r="D11" s="14" t="s">
        <v>146</v>
      </c>
      <c r="E11" s="14" t="s">
        <v>147</v>
      </c>
      <c r="F11" s="14" t="str">
        <f t="shared" ref="F11:F74" si="1">IF(OR(B11&lt;&gt;"",J11&lt;&gt;""),CONCATENATE($C$7,"_",$A11,IF($G$4="Cuaderno de Estudio","_small",CONCATENATE(IF(I11="","","n"),IF(LEFT($G$5,1)="F",".jpg",".png")))),"")</f>
        <v>LE_05_05_REC60_IMG02.jpg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t="s">
        <v>154</v>
      </c>
      <c r="K11" s="15"/>
    </row>
    <row r="12" spans="1:16" s="12" customFormat="1">
      <c r="A12" s="13" t="str">
        <f t="shared" ref="A12:A30" si="3">IF(OR(B12&lt;&gt;"",J12&lt;&gt;""),CONCATENATE(LEFT(A11,3),IF(MID(A11,4,2)+1&lt;10,CONCATENATE("0",MID(A11,4,2)+1))),"")</f>
        <v>IMG03</v>
      </c>
      <c r="B12" s="29">
        <v>198931214</v>
      </c>
      <c r="C12" s="27" t="str">
        <f t="shared" si="0"/>
        <v>Recurso F6b</v>
      </c>
      <c r="D12" s="14" t="s">
        <v>146</v>
      </c>
      <c r="E12" s="14" t="s">
        <v>147</v>
      </c>
      <c r="F12" s="14" t="str">
        <f t="shared" si="1"/>
        <v>LE_05_05_REC60_IMG03.jpg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155</v>
      </c>
      <c r="K12" s="19"/>
    </row>
    <row r="13" spans="1:16" s="12" customFormat="1">
      <c r="A13" s="13" t="str">
        <f t="shared" si="3"/>
        <v>IMG04</v>
      </c>
      <c r="B13" s="28">
        <v>135546017</v>
      </c>
      <c r="C13" s="27" t="str">
        <f t="shared" si="0"/>
        <v>Recurso F6b</v>
      </c>
      <c r="D13" s="14" t="s">
        <v>146</v>
      </c>
      <c r="E13" s="14" t="s">
        <v>147</v>
      </c>
      <c r="F13" s="14" t="str">
        <f t="shared" si="1"/>
        <v>LE_05_05_REC60_IMG04.jpg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9" t="s">
        <v>156</v>
      </c>
      <c r="K13" s="19"/>
    </row>
    <row r="14" spans="1:16" s="12" customFormat="1">
      <c r="A14" s="13" t="str">
        <f t="shared" si="3"/>
        <v>IMG05</v>
      </c>
      <c r="B14" s="28">
        <v>63035620</v>
      </c>
      <c r="C14" s="27" t="str">
        <f t="shared" si="0"/>
        <v>Recurso F6b</v>
      </c>
      <c r="D14" s="14" t="s">
        <v>146</v>
      </c>
      <c r="E14" s="14" t="s">
        <v>147</v>
      </c>
      <c r="F14" s="14" t="str">
        <f t="shared" si="1"/>
        <v>LE_05_05_REC60_IMG05.jpg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19" t="s">
        <v>157</v>
      </c>
      <c r="K14" s="19"/>
    </row>
    <row r="15" spans="1:16" s="12" customFormat="1">
      <c r="A15" s="13" t="str">
        <f t="shared" si="3"/>
        <v>IMG06</v>
      </c>
      <c r="B15" s="28">
        <v>226489786</v>
      </c>
      <c r="C15" s="27" t="str">
        <f t="shared" si="0"/>
        <v>Recurso F6b</v>
      </c>
      <c r="D15" s="14" t="s">
        <v>146</v>
      </c>
      <c r="E15" s="14" t="s">
        <v>158</v>
      </c>
      <c r="F15" s="14" t="str">
        <f t="shared" si="1"/>
        <v>LE_05_05_REC60_IMG06.jpg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21" t="s">
        <v>159</v>
      </c>
      <c r="K15" s="21"/>
    </row>
    <row r="16" spans="1:16" s="12" customFormat="1">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8" customWidth="1"/>
    <col min="2" max="2" width="10.83203125" style="38"/>
    <col min="3" max="3" width="13.83203125" style="38" customWidth="1"/>
    <col min="4" max="4" width="11.33203125" style="38" customWidth="1"/>
    <col min="5" max="7" width="10.83203125" style="38"/>
    <col min="8" max="11" width="11" style="38" hidden="1" customWidth="1"/>
    <col min="12" max="16384" width="10.83203125" style="38"/>
  </cols>
  <sheetData>
    <row r="1" spans="1:11" ht="16" thickBot="1">
      <c r="A1" s="94" t="s">
        <v>39</v>
      </c>
      <c r="B1" s="95"/>
      <c r="C1" s="95"/>
      <c r="D1" s="95"/>
      <c r="E1" s="95"/>
      <c r="F1" s="96"/>
    </row>
    <row r="2" spans="1:11">
      <c r="A2" s="46" t="s">
        <v>43</v>
      </c>
      <c r="B2" s="47"/>
      <c r="C2" s="97" t="s">
        <v>14</v>
      </c>
      <c r="D2" s="98"/>
      <c r="E2" s="99"/>
      <c r="F2" s="48"/>
    </row>
    <row r="3" spans="1:11" ht="60">
      <c r="A3" s="49" t="s">
        <v>44</v>
      </c>
      <c r="B3" s="47"/>
      <c r="C3" s="103" t="s">
        <v>15</v>
      </c>
      <c r="D3" s="104"/>
      <c r="E3" s="105"/>
      <c r="F3" s="48"/>
      <c r="H3" s="38" t="s">
        <v>19</v>
      </c>
      <c r="I3" s="38" t="s">
        <v>20</v>
      </c>
      <c r="J3" s="38" t="s">
        <v>21</v>
      </c>
      <c r="K3" s="38" t="s">
        <v>53</v>
      </c>
    </row>
    <row r="4" spans="1:11" ht="30">
      <c r="A4" s="46" t="s">
        <v>45</v>
      </c>
      <c r="B4" s="47"/>
      <c r="C4" s="42" t="s">
        <v>16</v>
      </c>
      <c r="D4" s="41" t="s">
        <v>17</v>
      </c>
      <c r="E4" s="45" t="s">
        <v>18</v>
      </c>
      <c r="F4" s="48"/>
      <c r="H4" s="38" t="s">
        <v>22</v>
      </c>
      <c r="I4" s="38" t="s">
        <v>26</v>
      </c>
      <c r="J4" s="38">
        <v>1</v>
      </c>
      <c r="K4" s="38">
        <v>1</v>
      </c>
    </row>
    <row r="5" spans="1:11" ht="76" thickBot="1">
      <c r="A5" s="49" t="s">
        <v>46</v>
      </c>
      <c r="B5" s="47"/>
      <c r="C5" s="44" t="s">
        <v>36</v>
      </c>
      <c r="D5" s="106" t="str">
        <f>CONCATENATE(H21,"_",I21,"_",J21,"_CO")</f>
        <v>LE_07_04_CO</v>
      </c>
      <c r="E5" s="107"/>
      <c r="F5" s="48"/>
      <c r="H5" s="38" t="s">
        <v>23</v>
      </c>
      <c r="I5" s="38" t="s">
        <v>27</v>
      </c>
      <c r="J5" s="38">
        <v>2</v>
      </c>
      <c r="K5" s="38">
        <v>2</v>
      </c>
    </row>
    <row r="6" spans="1:11" ht="31" thickBot="1">
      <c r="A6" s="46" t="s">
        <v>11</v>
      </c>
      <c r="B6" s="47"/>
      <c r="C6" s="47"/>
      <c r="D6" s="47"/>
      <c r="E6" s="47"/>
      <c r="F6" s="48"/>
      <c r="H6" s="38" t="s">
        <v>24</v>
      </c>
      <c r="I6" s="38" t="s">
        <v>28</v>
      </c>
      <c r="J6" s="38">
        <v>3</v>
      </c>
      <c r="K6" s="38">
        <v>3</v>
      </c>
    </row>
    <row r="7" spans="1:11" ht="46" thickBot="1">
      <c r="A7" s="49" t="s">
        <v>12</v>
      </c>
      <c r="B7" s="47"/>
      <c r="C7" s="78" t="s">
        <v>144</v>
      </c>
      <c r="D7" s="92" t="str">
        <f>CONCATENATE("SolicitudGrafica_",D5,".xls")</f>
        <v>SolicitudGrafica_LE_07_04_CO.xls</v>
      </c>
      <c r="E7" s="92"/>
      <c r="F7" s="93"/>
      <c r="H7" s="38" t="s">
        <v>25</v>
      </c>
      <c r="I7" s="38" t="s">
        <v>29</v>
      </c>
      <c r="J7" s="38">
        <v>4</v>
      </c>
      <c r="K7" s="38">
        <v>4</v>
      </c>
    </row>
    <row r="8" spans="1:11" ht="45">
      <c r="A8" s="49" t="s">
        <v>54</v>
      </c>
      <c r="B8" s="47"/>
      <c r="C8" s="47"/>
      <c r="D8" s="47"/>
      <c r="E8" s="47"/>
      <c r="F8" s="48"/>
      <c r="I8" s="38" t="s">
        <v>30</v>
      </c>
      <c r="J8" s="38">
        <v>5</v>
      </c>
      <c r="K8" s="38">
        <v>5</v>
      </c>
    </row>
    <row r="9" spans="1:11" ht="45">
      <c r="A9" s="49" t="s">
        <v>13</v>
      </c>
      <c r="B9" s="47"/>
      <c r="C9" s="47"/>
      <c r="D9" s="47"/>
      <c r="E9" s="47"/>
      <c r="F9" s="48"/>
      <c r="I9" s="38" t="s">
        <v>31</v>
      </c>
      <c r="J9" s="38">
        <v>6</v>
      </c>
      <c r="K9" s="38">
        <v>6</v>
      </c>
    </row>
    <row r="10" spans="1:11" ht="31" thickBot="1">
      <c r="A10" s="50" t="s">
        <v>37</v>
      </c>
      <c r="B10" s="51"/>
      <c r="C10" s="51"/>
      <c r="D10" s="51"/>
      <c r="E10" s="51"/>
      <c r="F10" s="52"/>
      <c r="I10" s="38" t="s">
        <v>32</v>
      </c>
      <c r="J10" s="38">
        <v>7</v>
      </c>
      <c r="K10" s="38">
        <v>7</v>
      </c>
    </row>
    <row r="11" spans="1:11">
      <c r="I11" s="38" t="s">
        <v>33</v>
      </c>
      <c r="J11" s="38">
        <v>8</v>
      </c>
      <c r="K11" s="38">
        <v>8</v>
      </c>
    </row>
    <row r="12" spans="1:11" ht="16" thickBot="1">
      <c r="I12" s="38" t="s">
        <v>38</v>
      </c>
      <c r="J12" s="38">
        <v>9</v>
      </c>
      <c r="K12" s="38">
        <v>9</v>
      </c>
    </row>
    <row r="13" spans="1:11">
      <c r="A13" s="94" t="s">
        <v>42</v>
      </c>
      <c r="B13" s="95"/>
      <c r="C13" s="95"/>
      <c r="D13" s="95"/>
      <c r="E13" s="95"/>
      <c r="F13" s="96"/>
      <c r="I13" s="38" t="s">
        <v>34</v>
      </c>
      <c r="J13" s="38">
        <v>10</v>
      </c>
      <c r="K13" s="38">
        <v>10</v>
      </c>
    </row>
    <row r="14" spans="1:11" ht="16" thickBot="1">
      <c r="A14" s="49"/>
      <c r="B14" s="47"/>
      <c r="C14" s="47"/>
      <c r="D14" s="47"/>
      <c r="E14" s="47"/>
      <c r="F14" s="48"/>
      <c r="I14" s="38" t="s">
        <v>35</v>
      </c>
      <c r="J14" s="38">
        <v>11</v>
      </c>
      <c r="K14" s="38">
        <v>11</v>
      </c>
    </row>
    <row r="15" spans="1:11">
      <c r="A15" s="46" t="s">
        <v>47</v>
      </c>
      <c r="B15" s="47"/>
      <c r="C15" s="97" t="s">
        <v>50</v>
      </c>
      <c r="D15" s="98"/>
      <c r="E15" s="98"/>
      <c r="F15" s="99"/>
      <c r="J15" s="38">
        <v>12</v>
      </c>
      <c r="K15" s="38">
        <v>12</v>
      </c>
    </row>
    <row r="16" spans="1:11" ht="67" customHeight="1">
      <c r="A16" s="49" t="s">
        <v>48</v>
      </c>
      <c r="B16" s="47"/>
      <c r="C16" s="42" t="s">
        <v>16</v>
      </c>
      <c r="D16" s="41" t="s">
        <v>17</v>
      </c>
      <c r="E16" s="41" t="s">
        <v>18</v>
      </c>
      <c r="F16" s="43" t="s">
        <v>51</v>
      </c>
      <c r="J16" s="38">
        <v>13</v>
      </c>
      <c r="K16" s="38">
        <v>13</v>
      </c>
    </row>
    <row r="17" spans="1:11" ht="32" customHeight="1" thickBot="1">
      <c r="A17" s="46" t="s">
        <v>45</v>
      </c>
      <c r="B17" s="47"/>
      <c r="C17" s="44" t="s">
        <v>36</v>
      </c>
      <c r="D17" s="100" t="str">
        <f>CONCATENATE(H21,"_",I21,"_",J21,"_",K45)</f>
        <v>LE_07_04_REC10</v>
      </c>
      <c r="E17" s="101"/>
      <c r="F17" s="102"/>
      <c r="J17" s="38">
        <v>14</v>
      </c>
      <c r="K17" s="38">
        <v>14</v>
      </c>
    </row>
    <row r="18" spans="1:11" ht="76" thickBot="1">
      <c r="A18" s="49" t="s">
        <v>49</v>
      </c>
      <c r="B18" s="47"/>
      <c r="C18" s="78" t="s">
        <v>145</v>
      </c>
      <c r="D18" s="92" t="str">
        <f>CONCATENATE("SolicitudGrafica_",D17,".xls")</f>
        <v>SolicitudGrafica_LE_07_04_REC10.xls</v>
      </c>
      <c r="E18" s="92"/>
      <c r="F18" s="93"/>
      <c r="J18" s="38">
        <v>15</v>
      </c>
      <c r="K18" s="38">
        <v>15</v>
      </c>
    </row>
    <row r="19" spans="1:11">
      <c r="A19" s="46" t="s">
        <v>11</v>
      </c>
      <c r="B19" s="47"/>
      <c r="C19" s="47"/>
      <c r="D19" s="47"/>
      <c r="E19" s="47"/>
      <c r="F19" s="48"/>
      <c r="H19" s="38">
        <v>3</v>
      </c>
      <c r="J19" s="38">
        <v>16</v>
      </c>
      <c r="K19" s="38">
        <v>16</v>
      </c>
    </row>
    <row r="20" spans="1:11" ht="61" thickBot="1">
      <c r="A20" s="50" t="s">
        <v>52</v>
      </c>
      <c r="B20" s="51"/>
      <c r="C20" s="51"/>
      <c r="D20" s="51"/>
      <c r="E20" s="51"/>
      <c r="F20" s="52"/>
      <c r="H20" s="38">
        <v>4</v>
      </c>
      <c r="I20" s="38">
        <v>5</v>
      </c>
      <c r="J20" s="38">
        <v>4</v>
      </c>
      <c r="K20" s="38">
        <v>17</v>
      </c>
    </row>
    <row r="21" spans="1:11">
      <c r="H21" s="38" t="str">
        <f>IF(INDEX(H4:H7,H20)=H4,"MA",IF(INDEX(H4:H7,H20)=H5,"CN",IF(INDEX(H4:H7,H20)=H6,"CS",IF(INDEX(H4:H7,H20)=H7,"LE"))))</f>
        <v>LE</v>
      </c>
      <c r="I21" s="38" t="str">
        <f>CONCATENATE(IF((I20+2)&lt;10,"0",""),I20+2)</f>
        <v>07</v>
      </c>
      <c r="J21" s="38" t="str">
        <f>CONCATENATE(IF(J20&lt;10,"0",""),J20)</f>
        <v>04</v>
      </c>
      <c r="K21" s="38">
        <v>18</v>
      </c>
    </row>
    <row r="22" spans="1:11">
      <c r="K22" s="38">
        <v>19</v>
      </c>
    </row>
    <row r="23" spans="1:11">
      <c r="K23" s="38">
        <v>20</v>
      </c>
    </row>
    <row r="24" spans="1:11">
      <c r="K24" s="38">
        <v>21</v>
      </c>
    </row>
    <row r="25" spans="1:11">
      <c r="K25" s="38">
        <v>22</v>
      </c>
    </row>
    <row r="26" spans="1:11">
      <c r="K26" s="38">
        <v>23</v>
      </c>
    </row>
    <row r="27" spans="1:11">
      <c r="K27" s="38">
        <v>24</v>
      </c>
    </row>
    <row r="28" spans="1:11">
      <c r="K28" s="38">
        <v>25</v>
      </c>
    </row>
    <row r="29" spans="1:11">
      <c r="K29" s="38">
        <v>26</v>
      </c>
    </row>
    <row r="30" spans="1:11">
      <c r="K30" s="38">
        <v>27</v>
      </c>
    </row>
    <row r="31" spans="1:11">
      <c r="K31" s="38">
        <v>28</v>
      </c>
    </row>
    <row r="32" spans="1:11">
      <c r="K32" s="38">
        <v>29</v>
      </c>
    </row>
    <row r="33" spans="11:11">
      <c r="K33" s="38">
        <v>30</v>
      </c>
    </row>
    <row r="34" spans="11:11">
      <c r="K34" s="38">
        <v>31</v>
      </c>
    </row>
    <row r="35" spans="11:11">
      <c r="K35" s="38">
        <v>32</v>
      </c>
    </row>
    <row r="36" spans="11:11">
      <c r="K36" s="38">
        <v>33</v>
      </c>
    </row>
    <row r="37" spans="11:11">
      <c r="K37" s="38">
        <v>34</v>
      </c>
    </row>
    <row r="38" spans="11:11">
      <c r="K38" s="38">
        <v>35</v>
      </c>
    </row>
    <row r="39" spans="11:11">
      <c r="K39" s="38">
        <v>36</v>
      </c>
    </row>
    <row r="40" spans="11:11">
      <c r="K40" s="38">
        <v>37</v>
      </c>
    </row>
    <row r="41" spans="11:11">
      <c r="K41" s="38">
        <v>38</v>
      </c>
    </row>
    <row r="42" spans="11:11">
      <c r="K42" s="38">
        <v>39</v>
      </c>
    </row>
    <row r="43" spans="11:11">
      <c r="K43" s="38">
        <v>40</v>
      </c>
    </row>
    <row r="44" spans="11:11">
      <c r="K44" s="38">
        <v>1</v>
      </c>
    </row>
    <row r="45" spans="11:11">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3203125" defaultRowHeight="15" x14ac:dyDescent="0"/>
  <cols>
    <col min="1" max="1" width="21" style="38" customWidth="1"/>
    <col min="2" max="2" width="22.1640625" style="38" customWidth="1"/>
    <col min="3" max="3" width="17.33203125" style="38" customWidth="1"/>
    <col min="4" max="4" width="10.83203125" style="38"/>
    <col min="5" max="5" width="11.6640625" style="38" customWidth="1"/>
    <col min="6" max="6" width="12.6640625" style="38" customWidth="1"/>
    <col min="7" max="7" width="11" style="38" customWidth="1"/>
    <col min="8" max="9" width="22.1640625" style="38" customWidth="1"/>
    <col min="10" max="10" width="20.6640625" style="38" customWidth="1"/>
    <col min="11" max="11" width="44.5" style="38" customWidth="1"/>
    <col min="12" max="16384" width="10.83203125" style="38"/>
  </cols>
  <sheetData>
    <row r="1" spans="1:11">
      <c r="A1" s="108" t="s">
        <v>57</v>
      </c>
      <c r="B1" s="108" t="s">
        <v>64</v>
      </c>
      <c r="C1" s="108" t="s">
        <v>65</v>
      </c>
      <c r="D1" s="108" t="s">
        <v>6</v>
      </c>
      <c r="E1" s="108" t="s">
        <v>66</v>
      </c>
      <c r="F1" s="108" t="s">
        <v>67</v>
      </c>
      <c r="G1" s="108" t="s">
        <v>68</v>
      </c>
      <c r="H1" s="109" t="s">
        <v>69</v>
      </c>
      <c r="I1" s="109"/>
      <c r="J1" s="109"/>
    </row>
    <row r="2" spans="1:11">
      <c r="A2" s="108"/>
      <c r="B2" s="108"/>
      <c r="C2" s="108"/>
      <c r="D2" s="108"/>
      <c r="E2" s="108"/>
      <c r="F2" s="108"/>
      <c r="G2" s="108"/>
      <c r="H2" s="57" t="s">
        <v>66</v>
      </c>
      <c r="I2" s="57" t="s">
        <v>67</v>
      </c>
      <c r="J2" s="57" t="s">
        <v>68</v>
      </c>
    </row>
    <row r="3" spans="1:11" s="59" customFormat="1">
      <c r="A3" s="58" t="s">
        <v>70</v>
      </c>
      <c r="B3" s="58" t="s">
        <v>71</v>
      </c>
      <c r="C3" s="58" t="s">
        <v>72</v>
      </c>
      <c r="D3" s="58" t="s">
        <v>73</v>
      </c>
      <c r="E3" s="58" t="s">
        <v>74</v>
      </c>
      <c r="F3" s="58"/>
      <c r="G3" s="58"/>
      <c r="H3" s="58" t="s">
        <v>75</v>
      </c>
      <c r="I3" s="58"/>
      <c r="J3" s="58"/>
    </row>
    <row r="4" spans="1:11" s="59" customFormat="1">
      <c r="A4" s="60" t="s">
        <v>58</v>
      </c>
      <c r="B4" s="60" t="s">
        <v>76</v>
      </c>
      <c r="C4" s="60" t="s">
        <v>72</v>
      </c>
      <c r="D4" s="60" t="s">
        <v>73</v>
      </c>
      <c r="E4" s="60" t="s">
        <v>77</v>
      </c>
      <c r="F4" s="60" t="s">
        <v>78</v>
      </c>
      <c r="G4" s="60"/>
      <c r="H4" s="60" t="s">
        <v>79</v>
      </c>
      <c r="I4" s="60" t="s">
        <v>80</v>
      </c>
      <c r="J4" s="60"/>
    </row>
    <row r="5" spans="1:11" s="59" customFormat="1">
      <c r="A5" s="61" t="s">
        <v>81</v>
      </c>
      <c r="B5" s="60" t="s">
        <v>82</v>
      </c>
      <c r="C5" s="60" t="s">
        <v>72</v>
      </c>
      <c r="D5" s="60" t="s">
        <v>73</v>
      </c>
      <c r="E5" s="60" t="s">
        <v>77</v>
      </c>
      <c r="F5" s="60" t="s">
        <v>78</v>
      </c>
      <c r="G5" s="62"/>
      <c r="H5" s="60" t="s">
        <v>79</v>
      </c>
      <c r="I5" s="60" t="s">
        <v>80</v>
      </c>
      <c r="J5" s="62"/>
    </row>
    <row r="6" spans="1:11" s="59" customFormat="1">
      <c r="A6" s="60" t="s">
        <v>59</v>
      </c>
      <c r="B6" s="60" t="s">
        <v>83</v>
      </c>
      <c r="C6" s="60" t="s">
        <v>72</v>
      </c>
      <c r="D6" s="60" t="s">
        <v>73</v>
      </c>
      <c r="E6" s="60" t="s">
        <v>77</v>
      </c>
      <c r="F6" s="60" t="s">
        <v>78</v>
      </c>
      <c r="G6" s="60" t="s">
        <v>74</v>
      </c>
      <c r="H6" s="60" t="s">
        <v>79</v>
      </c>
      <c r="I6" s="60" t="s">
        <v>80</v>
      </c>
      <c r="J6" s="60" t="s">
        <v>84</v>
      </c>
    </row>
    <row r="7" spans="1:11" s="59" customFormat="1" ht="28">
      <c r="A7" s="60" t="s">
        <v>85</v>
      </c>
      <c r="B7" s="60" t="s">
        <v>86</v>
      </c>
      <c r="C7" s="60" t="s">
        <v>72</v>
      </c>
      <c r="D7" s="60" t="s">
        <v>73</v>
      </c>
      <c r="E7" s="60" t="s">
        <v>77</v>
      </c>
      <c r="F7" s="60" t="s">
        <v>78</v>
      </c>
      <c r="G7" s="60"/>
      <c r="H7" s="60" t="s">
        <v>79</v>
      </c>
      <c r="I7" s="60" t="s">
        <v>80</v>
      </c>
      <c r="J7" s="60"/>
    </row>
    <row r="8" spans="1:11" s="59" customFormat="1" ht="28">
      <c r="A8" s="60" t="s">
        <v>87</v>
      </c>
      <c r="B8" s="60" t="s">
        <v>88</v>
      </c>
      <c r="C8" s="60" t="s">
        <v>72</v>
      </c>
      <c r="D8" s="60" t="s">
        <v>73</v>
      </c>
      <c r="E8" s="60" t="s">
        <v>77</v>
      </c>
      <c r="F8" s="60" t="s">
        <v>78</v>
      </c>
      <c r="G8" s="60"/>
      <c r="H8" s="60" t="s">
        <v>79</v>
      </c>
      <c r="I8" s="60" t="s">
        <v>80</v>
      </c>
      <c r="J8" s="60"/>
    </row>
    <row r="9" spans="1:11" s="59" customFormat="1">
      <c r="A9" s="60" t="s">
        <v>89</v>
      </c>
      <c r="B9" s="60" t="s">
        <v>90</v>
      </c>
      <c r="C9" s="60" t="s">
        <v>72</v>
      </c>
      <c r="D9" s="60" t="s">
        <v>73</v>
      </c>
      <c r="E9" s="60" t="s">
        <v>77</v>
      </c>
      <c r="F9" s="60" t="s">
        <v>78</v>
      </c>
      <c r="G9" s="60"/>
      <c r="H9" s="60" t="s">
        <v>79</v>
      </c>
      <c r="I9" s="60" t="s">
        <v>80</v>
      </c>
      <c r="J9" s="60"/>
    </row>
    <row r="10" spans="1:11" s="59" customFormat="1">
      <c r="A10" s="60" t="s">
        <v>91</v>
      </c>
      <c r="B10" s="60" t="s">
        <v>92</v>
      </c>
      <c r="C10" s="60" t="s">
        <v>72</v>
      </c>
      <c r="D10" s="60" t="s">
        <v>73</v>
      </c>
      <c r="E10" s="60" t="s">
        <v>93</v>
      </c>
      <c r="F10" s="60"/>
      <c r="G10" s="60"/>
      <c r="H10" s="60" t="s">
        <v>75</v>
      </c>
      <c r="I10" s="60"/>
      <c r="J10" s="60"/>
    </row>
    <row r="11" spans="1:11" s="59" customFormat="1" ht="28">
      <c r="A11" s="60" t="s">
        <v>94</v>
      </c>
      <c r="B11" s="60" t="s">
        <v>95</v>
      </c>
      <c r="C11" s="60" t="s">
        <v>72</v>
      </c>
      <c r="D11" s="60" t="s">
        <v>73</v>
      </c>
      <c r="E11" s="60" t="s">
        <v>77</v>
      </c>
      <c r="F11" s="60" t="s">
        <v>78</v>
      </c>
      <c r="G11" s="60"/>
      <c r="H11" s="60" t="s">
        <v>79</v>
      </c>
      <c r="I11" s="60" t="s">
        <v>80</v>
      </c>
      <c r="J11" s="60"/>
    </row>
    <row r="12" spans="1:11" s="59" customFormat="1">
      <c r="A12" s="60" t="s">
        <v>96</v>
      </c>
      <c r="B12" s="60" t="s">
        <v>97</v>
      </c>
      <c r="C12" s="60" t="s">
        <v>72</v>
      </c>
      <c r="D12" s="60" t="s">
        <v>73</v>
      </c>
      <c r="E12" s="60" t="s">
        <v>77</v>
      </c>
      <c r="F12" s="60" t="s">
        <v>78</v>
      </c>
      <c r="G12" s="60"/>
      <c r="H12" s="60" t="s">
        <v>79</v>
      </c>
      <c r="I12" s="60" t="s">
        <v>80</v>
      </c>
      <c r="J12" s="60"/>
    </row>
    <row r="13" spans="1:11" ht="60">
      <c r="A13" s="63" t="s">
        <v>98</v>
      </c>
      <c r="B13" s="63" t="s">
        <v>99</v>
      </c>
      <c r="C13" s="60" t="s">
        <v>72</v>
      </c>
      <c r="D13" s="64" t="s">
        <v>100</v>
      </c>
      <c r="E13" s="64"/>
      <c r="F13" s="65" t="s">
        <v>142</v>
      </c>
      <c r="G13" s="63"/>
      <c r="H13" s="60"/>
      <c r="I13" s="60" t="s">
        <v>75</v>
      </c>
      <c r="J13" s="63"/>
      <c r="K13" s="38" t="s">
        <v>101</v>
      </c>
    </row>
    <row r="14" spans="1:11">
      <c r="A14" s="63" t="s">
        <v>102</v>
      </c>
      <c r="B14" s="63" t="s">
        <v>103</v>
      </c>
      <c r="C14" s="60" t="s">
        <v>72</v>
      </c>
      <c r="D14" s="64" t="s">
        <v>73</v>
      </c>
      <c r="E14" s="64"/>
      <c r="F14" s="65" t="s">
        <v>143</v>
      </c>
      <c r="G14" s="63"/>
      <c r="H14" s="60"/>
      <c r="I14" s="60" t="s">
        <v>75</v>
      </c>
      <c r="J14" s="63"/>
    </row>
    <row r="15" spans="1:11" ht="30">
      <c r="A15" s="63" t="s">
        <v>104</v>
      </c>
      <c r="B15" s="63" t="s">
        <v>105</v>
      </c>
      <c r="C15" s="60" t="s">
        <v>106</v>
      </c>
      <c r="D15" s="63" t="s">
        <v>100</v>
      </c>
      <c r="E15" s="63" t="s">
        <v>141</v>
      </c>
      <c r="F15" s="63"/>
      <c r="G15" s="63"/>
      <c r="H15" s="60" t="s">
        <v>75</v>
      </c>
      <c r="I15" s="63"/>
      <c r="J15" s="63"/>
      <c r="K15" s="38" t="s">
        <v>107</v>
      </c>
    </row>
    <row r="16" spans="1:11" ht="90">
      <c r="A16" s="65" t="s">
        <v>108</v>
      </c>
      <c r="B16" s="65"/>
      <c r="C16" s="61" t="s">
        <v>106</v>
      </c>
      <c r="D16" s="65" t="s">
        <v>109</v>
      </c>
      <c r="E16" s="64" t="s">
        <v>139</v>
      </c>
      <c r="F16" s="64" t="s">
        <v>140</v>
      </c>
      <c r="G16" s="64"/>
      <c r="H16" s="65" t="s">
        <v>110</v>
      </c>
      <c r="I16" s="65" t="s">
        <v>111</v>
      </c>
      <c r="J16" s="64"/>
      <c r="K16" s="66" t="s">
        <v>112</v>
      </c>
    </row>
    <row r="17" spans="1:11" ht="28">
      <c r="A17" s="60" t="s">
        <v>113</v>
      </c>
      <c r="B17" s="60"/>
      <c r="C17" s="60" t="s">
        <v>72</v>
      </c>
      <c r="D17" s="60" t="s">
        <v>73</v>
      </c>
      <c r="E17" s="60" t="s">
        <v>114</v>
      </c>
      <c r="F17" s="60" t="s">
        <v>115</v>
      </c>
      <c r="G17" s="60"/>
      <c r="H17" s="67" t="s">
        <v>116</v>
      </c>
      <c r="I17" s="67" t="s">
        <v>117</v>
      </c>
      <c r="J17" s="60"/>
      <c r="K17" s="68" t="s">
        <v>118</v>
      </c>
    </row>
    <row r="20" spans="1:11">
      <c r="A20" s="69" t="s">
        <v>119</v>
      </c>
    </row>
    <row r="21" spans="1:11">
      <c r="A21" s="70" t="s">
        <v>120</v>
      </c>
      <c r="B21" s="71" t="s">
        <v>121</v>
      </c>
      <c r="C21" s="72" t="s">
        <v>122</v>
      </c>
      <c r="D21" s="71"/>
      <c r="E21" s="71"/>
    </row>
    <row r="22" spans="1:11">
      <c r="A22" s="73" t="s">
        <v>123</v>
      </c>
      <c r="B22" s="74" t="s">
        <v>124</v>
      </c>
      <c r="C22" s="75" t="s">
        <v>125</v>
      </c>
      <c r="D22" s="74"/>
      <c r="E22" s="74"/>
    </row>
    <row r="23" spans="1:11">
      <c r="A23" s="73" t="s">
        <v>126</v>
      </c>
      <c r="B23" s="74" t="s">
        <v>127</v>
      </c>
      <c r="C23" s="75" t="s">
        <v>128</v>
      </c>
      <c r="D23" s="74"/>
      <c r="E23" s="74"/>
    </row>
    <row r="24" spans="1:11" ht="30">
      <c r="A24" s="73" t="s">
        <v>129</v>
      </c>
      <c r="B24" s="74" t="s">
        <v>130</v>
      </c>
      <c r="C24" s="75" t="s">
        <v>131</v>
      </c>
      <c r="D24" s="74"/>
      <c r="E24" s="74"/>
    </row>
    <row r="25" spans="1:11">
      <c r="A25" s="73" t="s">
        <v>132</v>
      </c>
      <c r="B25" s="74" t="s">
        <v>133</v>
      </c>
      <c r="C25" s="75" t="s">
        <v>134</v>
      </c>
      <c r="D25" s="74"/>
      <c r="E25" s="74"/>
    </row>
    <row r="26" spans="1:11" ht="60">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2015-03-24T21:08:01Z</dcterms:modified>
</cp:coreProperties>
</file>