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ocuments\GitHub\Lenguaje\fuentes\contenidos\grado08\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0" i="1"/>
  <c r="A11" i="1"/>
  <c r="A12" i="1"/>
  <c r="A13" i="1"/>
  <c r="A14" i="1"/>
  <c r="A15" i="1"/>
  <c r="A16" i="1"/>
  <c r="A17" i="1"/>
  <c r="A18" i="1"/>
  <c r="A19" i="1"/>
  <c r="A20"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<sst xmlns="http://schemas.openxmlformats.org/spreadsheetml/2006/main" count="406" uniqueCount="211">
  <si>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</si>
  <si>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</si>
  <si>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</si>
  <si>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</si>
  <si>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</si>
  <si>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</si>
  <si>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</si>
  <si>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</si>
  <si>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</si>
  <si>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</si>
  <si>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</si>
  <si>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</si>
  <si>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</si>
  <si>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</si>
  <si>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</si>
  <si>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</si>
  <si>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</si>
  <si>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</si>
  <si>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</si>
  <si>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</si>
  <si>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</si>
  <si>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</si>
  <si>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</si>
  <si>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</si>
  <si>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</si>
  <si>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</si>
  <si>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</si>
  <si>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</si>
  <si>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</si>
  <si>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</si>
  <si>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</si>
  <si>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</si>
  <si>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</si>
  <si>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</si>
  <si>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</si>
  <si>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</si>
  <si>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</si>
  <si>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</si>
  <si>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</si>
  <si>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</si>
  <si>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</si>
  <si>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</si>
  <si>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</si>
  <si>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</si>
  <si>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</si>
  <si>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</si>
  <si>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</si>
  <si>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</si>
  <si>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</si>
  <si>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</si>
  <si>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</si>
  <si>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</si>
  <si>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</si>
  <si>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</si>
  <si>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</si>
  <si>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</si>
  <si>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</si>
  <si>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</si>
  <si>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</si>
  <si>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</si>
  <si>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</si>
  <si>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</si>
  <si>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</si>
  <si>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</si>
  <si>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</si>
  <si>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</si>
  <si>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</si>
  <si>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</si>
  <si>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</si>
  <si>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</si>
  <si>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</si>
  <si>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</si>
  <si>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</si>
  <si>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</si>
  <si>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</si>
  <si>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</si>
  <si>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</si>
  <si>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</si>
  <si>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</si>
  <si>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</si>
  <si>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</si>
  <si>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</si>
  <si>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</si>
  <si>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</si>
  <si>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</si>
  <si>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</si>
  <si>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</si>
  <si>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</si>
  <si>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</si>
  <si>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</si>
  <si>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</si>
  <si>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</si>
  <si>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</si>
  <si>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</si>
  <si>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</si>
  <si>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</si>
  <si>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</si>
  <si>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</si>
  <si>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</si>
  <si>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</si>
  <si>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</si>
  <si>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</si>
  <si>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</si>
  <si>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</si>
  <si>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</si>
  <si>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</si>
  <si>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</si>
  <si>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</si>
  <si>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</si>
  <si>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</si>
  <si>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</si>
  <si>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</si>
  <si>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</si>
  <si>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</si>
  <si>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</si>
  <si>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</si>
  <si>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</si>
  <si>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</si>
  <si>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</si>
  <si>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</si>
  <si>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</si>
  <si>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</si>
  <si>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</si>
  <si>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</si>
  <si>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</si>
  <si>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</si>
  <si>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</si>
  <si>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</si>
  <si>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</si>
  <si>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</si>
  <si>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</si>
  <si>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</si>
  <si>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</si>
  <si>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</si>
  <si>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</si>
  <si>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</si>
  <si>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</si>
  <si>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</si>
  <si>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</si>
  <si>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</si>
  <si>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</si>
  <si>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</si>
  <si>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</si>
  <si>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</si>
  <si>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</si>
  <si>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</si>
  <si>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</si>
  <si>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</si>
  <si>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</si>
  <si>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</si>
  <si>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</si>
  <si>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</si>
  <si>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</si>
  <si>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</si>
  <si>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</si>
  <si>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</si>
  <si>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</si>
  <si>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</si>
  <si>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</si>
  <si>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</si>
  <si>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</si>
  <si>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</si>
  <si>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</si>
  <si>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</si>
  <si>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</si>
  <si>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</si>
  <si>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</si>
  <si>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</si>
  <si>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</si>
  <si>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</si>
  <si>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</si>
  <si>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</si>
  <si>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</si>
  <si>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</si>
  <si>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</si>
  <si>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</si>
  <si>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</si>
  <si>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</si>
  <si>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</si>
  <si>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</si>
  <si>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</si>
  <si>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</si>
  <si>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</si>
  <si>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</si>
  <si>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</si>
  <si>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</si>
  <si>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</si>
  <si>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LE_08_02_REC310</t>
  </si>
  <si>
    <t>Luz Amparo Rubiano</t>
  </si>
  <si>
    <t>Fotografía</t>
  </si>
  <si>
    <t>http://www.banrepcultural.org/blaavirtual/historia/palabras-que-nos-cambiaron/imagen/antonio-narino-y-francisco-antonio-zea-en-la-imprenta</t>
  </si>
  <si>
    <t>Antonio Nariño y Francisco Antonio Zea en la imprenta [Litografía] Autor anónimo, ca. 1920. Disponible en el Museo Nacional de Colombia. Sección Historia - Documentos históricos. Número de Registro 2837</t>
  </si>
  <si>
    <t>Primeros ensayos de la televisión, 18 de mayo de 1954. Archivo fotográfico Luis Alberto Acuña Casas, colección particular de Álvaro Garzón Marthá</t>
  </si>
  <si>
    <t>http://www.banrepcultural.org/blaavirtual/hemeroteca-digital-historica/aviso-del-terremoto</t>
  </si>
  <si>
    <t>Título: Aviso del terremoto Periodo de Publicación: 12 de Julio de 1785 al 31 de Diciembre de 1969 Autor: Espinosa de los Monteros, Antonio Editorial: Imprenta Real de Don Antonio Espinosa de los Monteros Temas: 1550-1810 -- Prensa</t>
  </si>
  <si>
    <t>http://www.banrepcultural.org/node/32826</t>
  </si>
  <si>
    <t>Prensa de palanca primitiva, del siglo XVIII, en la cual imprimió Nariño su traducción de los Derechos del Hombre. Museo Nacional, Bogotá.</t>
  </si>
  <si>
    <t>http://www.banrepcultural.org/prensa/boletin-de-prensa/la-unesco-incorpor-la-colecci-n-documental-de-radio-sutatenza-al-registro-r</t>
  </si>
  <si>
    <t>http://www.banrepcultural.org/blaavirtual/biografias/rojagust2.htm</t>
  </si>
  <si>
    <t>Título: Rojas Pinilla, Gustavo Autor: Ocampo Lopez, Javier Colección: Ciencias_sociales; Fuerzas armadas; Política; Biografías Parte de: Biografías Biblioteca Virtual del Banco de la República Palabras clave: Biografía; Colombia; Militar; Política; Presidente de Colombia Junta militar Temas: Ciencias sociales; Fuerzas armadas Derechos: Derechos reservados</t>
  </si>
  <si>
    <r>
      <t>El 17 de diciembre, Guillermo Cano, director de </t>
    </r>
    <r>
      <rPr>
        <i/>
        <sz val="13"/>
        <color rgb="FFFFFFFF"/>
        <rFont val="Arial"/>
      </rPr>
      <t>El Espectador</t>
    </r>
    <r>
      <rPr>
        <sz val="13"/>
        <color rgb="FFFFFFFF"/>
        <rFont val="Arial"/>
      </rPr>
      <t>, cae asesinado por orden de Pablo Escobar.</t>
    </r>
  </si>
  <si>
    <t>http://www.banrepcultural.org/prensa/reportesdeprensa/dayanita</t>
  </si>
  <si>
    <t>http://www.banrepcultural.org/musica/clasica-en-vivo</t>
  </si>
  <si>
    <t>HJCK - El Mundo en Bogotá "Una emisora para la Inmensa Minoría"</t>
  </si>
  <si>
    <t>http://www.banrepcultural.org/prensa/reportes/leon-ferrari</t>
  </si>
  <si>
    <t>http://webcache.googleusercontent.com/search?q=cache:8f_atpjWtRwJ:www.banrepcultural.org/boletin-cultural/content/sesenta-a%25C3%25B1os-esperando-la-democracia+&amp;cd=1&amp;hl=es-419&amp;ct=clnk&amp;gl=co</t>
  </si>
  <si>
    <t>Primera imagen campesinos radio Sutatenza</t>
  </si>
  <si>
    <t>http://www.banrepcultural.org/boletin-cultural/content/gabriel-garcia-marquez-linea-de-tiempo</t>
  </si>
  <si>
    <t>Pantallazo de eltiempo.com</t>
  </si>
  <si>
    <t>La literatura colombiana de la Colonia</t>
  </si>
  <si>
    <t>Pantallazo de la Información de REVISTA KIEN Y KE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</si>
</sst>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3"/>
      <color rgb="FFFFFFFF"/>
      <name val="Arial"/>
    </font>
    <font>
      <i/>
      <sz val="13"/>
      <color rgb="FFFFFFFF"/>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297655</xdr:colOff>
      <xdr:row>10</xdr:row>
      <xdr:rowOff>174064</xdr:rowOff>
    </xdr:from>
    <xdr:to>
      <xdr:col>10</xdr:col>
      <xdr:colOff>1830485</xdr:colOff>
      <xdr:row>10</xdr:row>
      <xdr:rowOff>1312920</xdr:rowOff>
    </xdr:to>
    <xdr:pic>
      <xdr:nvPicPr>
        <xdr:cNvPr id="3" name="Imagen 2" descr="http://www.banrepcultural.org/boletin-cultural/sites/default/files/img_art_revista/95-6.png?slideshow=true&amp;slideshowAuto=false&amp;slideshowSpeed=4000&amp;speed=350&amp;transition=elasti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16621124" y="3531627"/>
          <a:ext cx="1532830" cy="1138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65333</xdr:colOff>
      <xdr:row>10</xdr:row>
      <xdr:rowOff>1507902</xdr:rowOff>
    </xdr:from>
    <xdr:to>
      <xdr:col>10</xdr:col>
      <xdr:colOff>1025279</xdr:colOff>
      <xdr:row>12</xdr:row>
      <xdr:rowOff>871001</xdr:rowOff>
    </xdr:to>
    <xdr:pic>
      <xdr:nvPicPr>
        <xdr:cNvPr id="4" name="Imagen 3" descr="Portad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88802" y="4865465"/>
          <a:ext cx="959946" cy="1280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961488</xdr:colOff>
      <xdr:row>12</xdr:row>
      <xdr:rowOff>529074</xdr:rowOff>
    </xdr:from>
    <xdr:to>
      <xdr:col>10</xdr:col>
      <xdr:colOff>1891482</xdr:colOff>
      <xdr:row>13</xdr:row>
      <xdr:rowOff>680837</xdr:rowOff>
    </xdr:to>
    <xdr:pic>
      <xdr:nvPicPr>
        <xdr:cNvPr id="6" name="Imagen 5" descr="imagen3.jpg (19385 byte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84957" y="5803543"/>
          <a:ext cx="929994" cy="117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2648420</xdr:colOff>
      <xdr:row>13</xdr:row>
      <xdr:rowOff>678657</xdr:rowOff>
    </xdr:from>
    <xdr:to>
      <xdr:col>10</xdr:col>
      <xdr:colOff>1761483</xdr:colOff>
      <xdr:row>15</xdr:row>
      <xdr:rowOff>11906</xdr:rowOff>
    </xdr:to>
    <xdr:pic>
      <xdr:nvPicPr>
        <xdr:cNvPr id="7" name="Imagen 6" descr="http://admin.banrepcultural.org/sites/default/files/sutatenza_003276.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16795" y="6977063"/>
          <a:ext cx="1768157" cy="1047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83343</xdr:colOff>
      <xdr:row>15</xdr:row>
      <xdr:rowOff>37874</xdr:rowOff>
    </xdr:from>
    <xdr:to>
      <xdr:col>10</xdr:col>
      <xdr:colOff>1309686</xdr:colOff>
      <xdr:row>15</xdr:row>
      <xdr:rowOff>1702593</xdr:rowOff>
    </xdr:to>
    <xdr:pic>
      <xdr:nvPicPr>
        <xdr:cNvPr id="8" name="Imagen 7" descr="Gustavo Rojas Pinilla"/>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06812" y="8050780"/>
          <a:ext cx="1226343" cy="1664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130969</xdr:colOff>
      <xdr:row>9</xdr:row>
      <xdr:rowOff>59532</xdr:rowOff>
    </xdr:from>
    <xdr:to>
      <xdr:col>10</xdr:col>
      <xdr:colOff>1631157</xdr:colOff>
      <xdr:row>9</xdr:row>
      <xdr:rowOff>1132007</xdr:rowOff>
    </xdr:to>
    <xdr:pic>
      <xdr:nvPicPr>
        <xdr:cNvPr id="12" name="Imagen 11" descr="Antonio Nariño y Francisco Antonio Zea en la imprenta, ca. 192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54438" y="2214563"/>
          <a:ext cx="1500188" cy="107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2652712</xdr:colOff>
      <xdr:row>17</xdr:row>
      <xdr:rowOff>1488282</xdr:rowOff>
    </xdr:from>
    <xdr:to>
      <xdr:col>10</xdr:col>
      <xdr:colOff>2176462</xdr:colOff>
      <xdr:row>19</xdr:row>
      <xdr:rowOff>45085</xdr:rowOff>
    </xdr:to>
    <xdr:pic>
      <xdr:nvPicPr>
        <xdr:cNvPr id="13" name="Imagen 12" descr="HJCK el mundo en Bogotá - Audio en vivo"/>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68712" y="13108782"/>
          <a:ext cx="2190750" cy="576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2647950</xdr:colOff>
      <xdr:row>16</xdr:row>
      <xdr:rowOff>1390650</xdr:rowOff>
    </xdr:from>
    <xdr:to>
      <xdr:col>10</xdr:col>
      <xdr:colOff>1485900</xdr:colOff>
      <xdr:row>18</xdr:row>
      <xdr:rowOff>242888</xdr:rowOff>
    </xdr:to>
    <xdr:pic>
      <xdr:nvPicPr>
        <xdr:cNvPr id="14" name="Imagen 13" descr="http://www.banrepcultural.org/sites/default/files/pagina/92658/Expo-Dayanita_Singh-El_Tiempo.com-Feb-25-11.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363950" y="11144250"/>
          <a:ext cx="1504950" cy="2224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111918</xdr:colOff>
      <xdr:row>16</xdr:row>
      <xdr:rowOff>179383</xdr:rowOff>
    </xdr:from>
    <xdr:to>
      <xdr:col>10</xdr:col>
      <xdr:colOff>1219200</xdr:colOff>
      <xdr:row>16</xdr:row>
      <xdr:rowOff>1644124</xdr:rowOff>
    </xdr:to>
    <xdr:pic>
      <xdr:nvPicPr>
        <xdr:cNvPr id="15" name="Imagen 14" descr="http://www.banrepcultural.org/gabo/images/1986.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494918" y="9932983"/>
          <a:ext cx="1107282" cy="1464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1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209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190</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LE_08_02_REC310_IMG01.jpg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c r="O10" s="2" t="str">
        <f>'Definición técnica de imagenes'!A12</f>
        <v>M12D</v>
      </c>
    </row>
    <row r="11" spans="1:16" s="11" customFormat="1" ht="135" x14ac:dyDescent="0.25">
      <c r="A11" s="12" t="str">
        <f t="shared" ref="A11:A18" si="3">IF(OR(B11&lt;&gt;"",J11&lt;&gt;""),CONCATENATE(LEFT(A10,3),IF(MID(A10,4,2)+1&lt;10,CONCATENATE("0",MID(A10,4,2)+1))),"")</f>
        <v>IMG02</v>
      </c>
      <c r="B11" s="62" t="s">
        <v>205</v>
      </c>
      <c r="C11" s="20" t="str">
        <f t="shared" si="0"/>
        <v>Recurso F7</v>
      </c>
      <c r="D11" s="63" t="s">
        <v>189</v>
      </c>
      <c r="E11" s="63" t="s">
        <v>150</v>
      </c>
      <c r="F11" s="13" t="str">
        <f t="shared" ref="F11:F74" ca="1" si="4">IF(OR(B11&lt;&gt;"",J11&lt;&gt;""),CONCATENATE($C$7,"_",$A11,IF($G$4="Cuaderno de Estudio","_small",CONCATENATE(IF(I11="","","n"),IF(LEFT($G$5,1)="F",".jpg",".png")))),"")</f>
        <v>LE_08_02_REC310_IMG02.jpg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c r="O11" s="2" t="str">
        <f>'Definición técnica de imagenes'!A13</f>
        <v>M101</v>
      </c>
    </row>
    <row r="12" spans="1:16" s="11" customFormat="1" ht="15.75" x14ac:dyDescent="0.25">
      <c r="A12" s="12" t="str">
        <f t="shared" si="3"/>
        <v>IMG03</v>
      </c>
      <c r="B12" s="62">
        <v>290001401</v>
      </c>
      <c r="C12" s="20" t="str">
        <f t="shared" si="0"/>
        <v>Recurso F7</v>
      </c>
      <c r="D12" s="63" t="s">
        <v>189</v>
      </c>
      <c r="E12" s="63" t="s">
        <v>150</v>
      </c>
      <c r="F12" s="13" t="str">
        <f t="shared" ca="1" si="4"/>
        <v>LE_08_02_REC310_IMG03.jpg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81" x14ac:dyDescent="0.25">
      <c r="A13" s="12" t="str">
        <f t="shared" si="3"/>
        <v>IMG04</v>
      </c>
      <c r="B13" s="62" t="s">
        <v>193</v>
      </c>
      <c r="C13" s="20" t="str">
        <f t="shared" si="0"/>
        <v>Recurso F7</v>
      </c>
      <c r="D13" s="63" t="s">
        <v>189</v>
      </c>
      <c r="E13" s="63" t="s">
        <v>155</v>
      </c>
      <c r="F13" s="13" t="str">
        <f t="shared" ca="1" si="4"/>
        <v>LE_08_02_REC310_IMG04n.jpg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LE_08_02_REC310_IMG04a.jpg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c r="O13" s="2" t="str">
        <f>'Definición técnica de imagenes'!A19</f>
        <v>F4</v>
      </c>
    </row>
    <row r="14" spans="1:16" s="11" customFormat="1" ht="54" x14ac:dyDescent="0.25">
      <c r="A14" s="12" t="str">
        <f t="shared" si="3"/>
        <v>IMG05</v>
      </c>
      <c r="B14" s="62" t="s">
        <v>195</v>
      </c>
      <c r="C14" s="20" t="str">
        <f t="shared" si="0"/>
        <v>Recurso F7</v>
      </c>
      <c r="D14" s="63" t="s">
        <v>189</v>
      </c>
      <c r="E14" s="63" t="s">
        <v>155</v>
      </c>
      <c r="F14" s="13" t="str">
        <f t="shared" ca="1" si="4"/>
        <v>LE_08_02_REC310_IMG05n.jpg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c r="O14" s="2" t="str">
        <f>'Definición técnica de imagenes'!A22</f>
        <v>F6</v>
      </c>
    </row>
    <row r="15" spans="1:16" s="11" customFormat="1" ht="81" x14ac:dyDescent="0.25">
      <c r="A15" s="12" t="str">
        <f t="shared" si="3"/>
        <v>IMG06</v>
      </c>
      <c r="B15" s="62" t="s">
        <v>197</v>
      </c>
      <c r="C15" s="20" t="str">
        <f t="shared" si="0"/>
        <v>Recurso F7</v>
      </c>
      <c r="D15" s="63" t="s">
        <v>189</v>
      </c>
      <c r="E15" s="63" t="s">
        <v>155</v>
      </c>
      <c r="F15" s="13" t="str">
        <f t="shared" ca="1" si="4"/>
        <v>LE_08_02_REC310_IMG06n.jpg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206</v>
      </c>
      <c r="K15"/>
      <c r="O15" s="2" t="str">
        <f>'Definición técnica de imagenes'!A24</f>
        <v>F6B</v>
      </c>
    </row>
    <row r="16" spans="1:16" s="11" customFormat="1" ht="135" x14ac:dyDescent="0.25">
      <c r="A16" s="12" t="str">
        <f t="shared" si="3"/>
        <v>IMG07</v>
      </c>
      <c r="B16" s="62" t="s">
        <v>198</v>
      </c>
      <c r="C16" s="20" t="str">
        <f t="shared" si="0"/>
        <v>Recurso F7</v>
      </c>
      <c r="D16" s="63" t="s">
        <v>189</v>
      </c>
      <c r="E16" s="63" t="s">
        <v>155</v>
      </c>
      <c r="F16" s="13" t="str">
        <f t="shared" ca="1" si="4"/>
        <v>LE_08_02_REC310_IMG07n.jpg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LE_08_02_REC310_IMG07a.jpg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c r="O16" s="2" t="str">
        <f>'Definición técnica de imagenes'!A25</f>
        <v>F7</v>
      </c>
    </row>
    <row r="17" spans="1:15" s="11" customFormat="1" ht="147" customHeight="1" x14ac:dyDescent="0.25">
      <c r="A17" s="12" t="str">
        <f t="shared" si="3"/>
        <v>IMG08</v>
      </c>
      <c r="B17" s="62" t="s">
        <v>207</v>
      </c>
      <c r="C17" s="20" t="str">
        <f t="shared" si="0"/>
        <v>Recurso F7</v>
      </c>
      <c r="D17" s="63" t="s">
        <v>189</v>
      </c>
      <c r="E17" s="63" t="s">
        <v>155</v>
      </c>
      <c r="F17" s="13" t="str">
        <f t="shared" ca="1" si="4"/>
        <v>LE_08_02_REC310_IMG08n.jpg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LE_08_02_REC310_IMG08a.jpg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77" t="s">
        <v>200</v>
      </c>
      <c r="K17"/>
      <c r="O17" s="2" t="str">
        <f>'Definición técnica de imagenes'!A27</f>
        <v>F7B</v>
      </c>
    </row>
    <row r="18" spans="1:15" s="11" customFormat="1" ht="118.5" customHeight="1" x14ac:dyDescent="0.25">
      <c r="A18" s="12" t="str">
        <f t="shared" si="3"/>
        <v>IMG09</v>
      </c>
      <c r="B18" s="62" t="s">
        <v>201</v>
      </c>
      <c r="C18" s="20" t="str">
        <f t="shared" si="0"/>
        <v>Recurso F7</v>
      </c>
      <c r="D18" s="63" t="s">
        <v>189</v>
      </c>
      <c r="E18" s="63" t="s">
        <v>155</v>
      </c>
      <c r="F18" s="13" t="str">
        <f t="shared" ca="1" si="4"/>
        <v>LE_08_02_REC310_IMG09n.jpg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LE_08_02_REC310_IMG09a.jpg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208</v>
      </c>
      <c r="K18"/>
      <c r="O18" s="2" t="str">
        <f>'Definición técnica de imagenes'!A30</f>
        <v>F8</v>
      </c>
    </row>
    <row r="19" spans="1:15" s="11" customFormat="1" ht="40.5" x14ac:dyDescent="0.25">
      <c r="A19" s="12" t="str">
        <f t="shared" ref="A19:A50" si="6">IF(OR(B19&lt;&gt;"",J19&lt;&gt;""),CONCATENATE(LEFT(A18,3),IF(MID(A18,4,2)+1&lt;10,CONCATENATE("0",MID(A18,4,2)+1),MID(A18,4,2)+1)),"")</f>
        <v>IMG10</v>
      </c>
      <c r="B19" s="62" t="s">
        <v>202</v>
      </c>
      <c r="C19" s="20" t="str">
        <f t="shared" si="0"/>
        <v>Recurso F7</v>
      </c>
      <c r="D19" s="63" t="s">
        <v>189</v>
      </c>
      <c r="E19" s="63" t="s">
        <v>155</v>
      </c>
      <c r="F19" s="13" t="str">
        <f t="shared" ca="1" si="4"/>
        <v>LE_08_02_REC310_IMG10n.jpg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LE_08_02_REC310_IMG10a.jpg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c r="O19" s="2" t="str">
        <f>'Definición técnica de imagenes'!A31</f>
        <v>F10</v>
      </c>
    </row>
    <row r="20" spans="1:15" s="11" customFormat="1" ht="94.5" customHeight="1" x14ac:dyDescent="0.25">
      <c r="A20" s="12" t="str">
        <f t="shared" si="6"/>
        <v>IMG11</v>
      </c>
      <c r="B20" s="62" t="s">
        <v>204</v>
      </c>
      <c r="C20" s="20" t="str">
        <f t="shared" si="0"/>
        <v>Recurso F7</v>
      </c>
      <c r="D20" s="63" t="s">
        <v>189</v>
      </c>
      <c r="E20" s="63" t="s">
        <v>155</v>
      </c>
      <c r="F20" s="13" t="str">
        <f t="shared" ca="1" si="4"/>
        <v>LE_08_02_REC310_IMG11n.jpg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LE_08_02_REC310_IMG11a.jpg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210</v>
      </c>
      <c r="K20"/>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2016-01-29T16:45:17Z</dcterms:modified>
</cp:coreProperties>
</file>