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8_CO\solicitud gra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H13" i="1" s="1"/>
  <c r="I14" i="1"/>
  <c r="H14" i="1" s="1"/>
  <c r="I15" i="1"/>
  <c r="H15" i="1" s="1"/>
  <c r="I16" i="1"/>
  <c r="I17" i="1"/>
  <c r="H17" i="1" s="1"/>
  <c r="I18" i="1"/>
  <c r="H18" i="1" s="1"/>
  <c r="I19" i="1"/>
  <c r="H19" i="1" s="1"/>
  <c r="I20" i="1"/>
  <c r="I21" i="1"/>
  <c r="H21" i="1" s="1"/>
  <c r="I22" i="1"/>
  <c r="H22" i="1" s="1"/>
  <c r="I23" i="1"/>
  <c r="H23" i="1" s="1"/>
  <c r="I24" i="1"/>
  <c r="I25" i="1"/>
  <c r="H25" i="1" s="1"/>
  <c r="I26" i="1"/>
  <c r="H26" i="1" s="1"/>
  <c r="I27" i="1"/>
  <c r="H27" i="1" s="1"/>
  <c r="I28" i="1"/>
  <c r="I29" i="1"/>
  <c r="H29" i="1" s="1"/>
  <c r="I30" i="1"/>
  <c r="H30" i="1" s="1"/>
  <c r="I31" i="1"/>
  <c r="H31" i="1" s="1"/>
  <c r="I32" i="1"/>
  <c r="I33" i="1"/>
  <c r="H33" i="1" s="1"/>
  <c r="I34" i="1"/>
  <c r="H34" i="1" s="1"/>
  <c r="I35" i="1"/>
  <c r="H35" i="1" s="1"/>
  <c r="I36" i="1"/>
  <c r="I37" i="1"/>
  <c r="H37" i="1" s="1"/>
  <c r="I38" i="1"/>
  <c r="H38" i="1" s="1"/>
  <c r="I39" i="1"/>
  <c r="H39" i="1" s="1"/>
  <c r="I40" i="1"/>
  <c r="I41" i="1"/>
  <c r="H41" i="1" s="1"/>
  <c r="I42" i="1"/>
  <c r="H42" i="1" s="1"/>
  <c r="I43" i="1"/>
  <c r="H43" i="1" s="1"/>
  <c r="I44" i="1"/>
  <c r="H44" i="1" s="1"/>
  <c r="I45" i="1"/>
  <c r="I46" i="1"/>
  <c r="H46" i="1" s="1"/>
  <c r="I47" i="1"/>
  <c r="H47" i="1" s="1"/>
  <c r="I48" i="1"/>
  <c r="H48" i="1" s="1"/>
  <c r="I49" i="1"/>
  <c r="I50" i="1"/>
  <c r="H50" i="1" s="1"/>
  <c r="I51" i="1"/>
  <c r="H51" i="1" s="1"/>
  <c r="I52" i="1"/>
  <c r="H52" i="1" s="1"/>
  <c r="I53" i="1"/>
  <c r="F53" i="1"/>
  <c r="G53" i="1"/>
  <c r="I54" i="1"/>
  <c r="H54" i="1" s="1"/>
  <c r="F54" i="1"/>
  <c r="G54" i="1" s="1"/>
  <c r="I55" i="1"/>
  <c r="H55" i="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H53" i="1"/>
  <c r="F52" i="1"/>
  <c r="G52" i="1" s="1"/>
  <c r="F51" i="1"/>
  <c r="G51" i="1" s="1"/>
  <c r="F50" i="1"/>
  <c r="G50" i="1" s="1"/>
  <c r="F49" i="1"/>
  <c r="G49" i="1" s="1"/>
  <c r="H49" i="1"/>
  <c r="F48" i="1"/>
  <c r="G48" i="1" s="1"/>
  <c r="F47" i="1"/>
  <c r="G47" i="1" s="1"/>
  <c r="F46" i="1"/>
  <c r="G46" i="1" s="1"/>
  <c r="F45" i="1"/>
  <c r="G45" i="1" s="1"/>
  <c r="H45" i="1"/>
  <c r="F44" i="1"/>
  <c r="G44" i="1" s="1"/>
  <c r="A43" i="1"/>
  <c r="F43" i="1"/>
  <c r="G43" i="1" s="1"/>
  <c r="A10" i="1"/>
  <c r="A11" i="1" s="1"/>
  <c r="A19" i="1"/>
  <c r="A20" i="1"/>
  <c r="A21" i="1"/>
  <c r="A22" i="1"/>
  <c r="A23" i="1"/>
  <c r="A24" i="1"/>
  <c r="A25" i="1"/>
  <c r="A26" i="1"/>
  <c r="A27" i="1"/>
  <c r="A28" i="1"/>
  <c r="A29" i="1"/>
  <c r="A30" i="1"/>
  <c r="A31" i="1"/>
  <c r="A32" i="1"/>
  <c r="A33" i="1"/>
  <c r="A34" i="1"/>
  <c r="A35" i="1"/>
  <c r="A36" i="1"/>
  <c r="A37" i="1"/>
  <c r="A38" i="1"/>
  <c r="A39" i="1"/>
  <c r="A40" i="1"/>
  <c r="A41" i="1"/>
  <c r="A42" i="1"/>
  <c r="F42" i="1"/>
  <c r="G42" i="1" s="1"/>
  <c r="F41" i="1"/>
  <c r="G41" i="1" s="1"/>
  <c r="F40" i="1"/>
  <c r="G40" i="1" s="1"/>
  <c r="H40" i="1"/>
  <c r="F39" i="1"/>
  <c r="G39" i="1" s="1"/>
  <c r="F38" i="1"/>
  <c r="G38" i="1" s="1"/>
  <c r="F37" i="1"/>
  <c r="G37" i="1" s="1"/>
  <c r="F36" i="1"/>
  <c r="G36" i="1" s="1"/>
  <c r="H36" i="1"/>
  <c r="F35" i="1"/>
  <c r="G35" i="1" s="1"/>
  <c r="F34" i="1"/>
  <c r="G34" i="1" s="1"/>
  <c r="F33" i="1"/>
  <c r="G33" i="1" s="1"/>
  <c r="F32" i="1"/>
  <c r="G32" i="1" s="1"/>
  <c r="H32" i="1"/>
  <c r="F31" i="1"/>
  <c r="G31" i="1" s="1"/>
  <c r="F30" i="1"/>
  <c r="G30" i="1" s="1"/>
  <c r="F29" i="1"/>
  <c r="G29" i="1" s="1"/>
  <c r="F28" i="1"/>
  <c r="G28" i="1" s="1"/>
  <c r="H28" i="1"/>
  <c r="F27" i="1"/>
  <c r="G27" i="1" s="1"/>
  <c r="F26" i="1"/>
  <c r="G26" i="1" s="1"/>
  <c r="F25" i="1"/>
  <c r="G25" i="1" s="1"/>
  <c r="F24" i="1"/>
  <c r="G24" i="1" s="1"/>
  <c r="H24" i="1"/>
  <c r="F23" i="1"/>
  <c r="G23" i="1" s="1"/>
  <c r="F22" i="1"/>
  <c r="G22" i="1" s="1"/>
  <c r="F21" i="1"/>
  <c r="G21" i="1" s="1"/>
  <c r="F20" i="1"/>
  <c r="G20" i="1" s="1"/>
  <c r="H20" i="1"/>
  <c r="F19" i="1"/>
  <c r="G19" i="1" s="1"/>
  <c r="H16" i="1"/>
  <c r="H12" i="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c r="A44" i="1"/>
  <c r="A45" i="1"/>
  <c r="A46" i="1"/>
  <c r="A47" i="1"/>
  <c r="A48" i="1"/>
  <c r="A49" i="1"/>
  <c r="A50" i="1"/>
  <c r="A51" i="1"/>
  <c r="A52" i="1"/>
  <c r="A53" i="1"/>
  <c r="A54" i="1"/>
  <c r="A55" i="1"/>
  <c r="A56" i="1"/>
  <c r="A57" i="1"/>
  <c r="A58" i="1"/>
  <c r="A59" i="1"/>
  <c r="A60" i="1"/>
  <c r="A61" i="1"/>
  <c r="A62" i="1"/>
  <c r="H10" i="1" l="1"/>
  <c r="A12" i="1"/>
  <c r="F11" i="1"/>
  <c r="G11" i="1" s="1"/>
  <c r="A13" i="1" l="1"/>
  <c r="F12" i="1"/>
  <c r="G12" i="1" s="1"/>
  <c r="A14" i="1" l="1"/>
  <c r="F13" i="1"/>
  <c r="G13" i="1" s="1"/>
  <c r="A15" i="1" l="1"/>
  <c r="F14" i="1"/>
  <c r="G14" i="1" s="1"/>
  <c r="A16" i="1" l="1"/>
  <c r="F15" i="1"/>
  <c r="G15" i="1" s="1"/>
  <c r="A17" i="1" l="1"/>
  <c r="F16" i="1"/>
  <c r="G16" i="1" s="1"/>
  <c r="A18" i="1" l="1"/>
  <c r="F18" i="1" s="1"/>
  <c r="G18" i="1" s="1"/>
  <c r="F17" i="1"/>
  <c r="G17" i="1" s="1"/>
</calcChain>
</file>

<file path=xl/sharedStrings.xml><?xml version="1.0" encoding="utf-8"?>
<sst xmlns="http://schemas.openxmlformats.org/spreadsheetml/2006/main" count="400" uniqueCount="208">
  <si>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</si>
  <si>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</si>
  <si>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</si>
  <si>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</si>
  <si>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</si>
  <si>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</si>
  <si>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</si>
  <si>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</si>
  <si>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</si>
  <si>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</si>
  <si>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</si>
  <si>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</si>
  <si>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</si>
  <si>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</si>
  <si>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</si>
  <si>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</si>
  <si>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</si>
  <si>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</si>
  <si>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</si>
  <si>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</si>
  <si>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</si>
  <si>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</si>
  <si>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</si>
  <si>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</si>
  <si>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</si>
  <si>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</si>
  <si>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</si>
  <si>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</si>
  <si>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</si>
  <si>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</si>
  <si>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</si>
  <si>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</si>
  <si>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</si>
  <si>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</si>
  <si>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</si>
  <si>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</si>
  <si>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</si>
  <si>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</si>
  <si>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</si>
  <si>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</si>
  <si>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</si>
  <si>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</si>
  <si>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</si>
  <si>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</si>
  <si>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</si>
  <si>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</si>
  <si>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</si>
  <si>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</si>
  <si>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</si>
  <si>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</si>
  <si>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</si>
  <si>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</si>
  <si>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</si>
  <si>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</si>
  <si>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</si>
  <si>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</si>
  <si>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</si>
  <si>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</si>
  <si>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</si>
  <si>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</si>
  <si>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</si>
  <si>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</si>
  <si>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</si>
  <si>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</si>
  <si>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</si>
  <si>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</si>
  <si>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</si>
  <si>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</si>
  <si>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</si>
  <si>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</si>
  <si>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</si>
  <si>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</si>
  <si>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</si>
  <si>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</si>
  <si>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</si>
  <si>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</si>
  <si>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</si>
  <si>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</si>
  <si>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</si>
  <si>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</si>
  <si>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</si>
  <si>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</si>
  <si>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</si>
  <si>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</si>
  <si>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</si>
  <si>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</si>
  <si>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</si>
  <si>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</si>
  <si>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</si>
  <si>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</si>
  <si>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</si>
  <si>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</si>
  <si>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</si>
  <si>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</si>
  <si>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</si>
  <si>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</si>
  <si>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</si>
  <si>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</si>
  <si>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</si>
  <si>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</si>
  <si>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</si>
  <si>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</si>
  <si>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</si>
  <si>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</si>
  <si>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</si>
  <si>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</si>
  <si>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</si>
  <si>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</si>
  <si>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</si>
  <si>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</si>
  <si>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</si>
  <si>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</si>
  <si>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</si>
  <si>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</si>
  <si>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</si>
  <si>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</si>
  <si>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</si>
  <si>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</si>
  <si>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</si>
  <si>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</si>
  <si>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</si>
  <si>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</si>
  <si>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</si>
  <si>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</si>
  <si>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</si>
  <si>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</si>
  <si>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</si>
  <si>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</si>
  <si>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</si>
  <si>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</si>
  <si>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</si>
  <si>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</si>
  <si>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</si>
  <si>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</si>
  <si>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</si>
  <si>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</si>
  <si>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</si>
  <si>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</si>
  <si>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</si>
  <si>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</si>
  <si>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</si>
  <si>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</si>
  <si>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</si>
  <si>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</si>
  <si>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</si>
  <si>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</si>
  <si>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</si>
  <si>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</si>
  <si>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</si>
  <si>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</si>
  <si>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</si>
  <si>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</si>
  <si>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</si>
  <si>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</si>
  <si>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</si>
  <si>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</si>
  <si>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</si>
  <si>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</si>
  <si>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</si>
  <si>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</si>
  <si>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</si>
  <si>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</si>
  <si>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</si>
  <si>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</si>
  <si>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</si>
  <si>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</si>
  <si>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</si>
  <si>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</si>
  <si>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</si>
  <si>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</si>
  <si>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</si>
  <si>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</si>
  <si>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</si>
  <si>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</si>
  <si>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</si>
  <si>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</si>
  <si>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</si>
  <si>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</si>
  <si>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</si>
  <si>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</si>
  <si>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</si>
  <si>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</si>
  <si>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</si>
  <si>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</si>
  <si>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</si>
  <si>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</si>
  <si>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</si>
  <si>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Luz Amparo Rubiano</t>
  </si>
  <si>
    <t>Fotografía</t>
  </si>
  <si>
    <t>LE_08_08_REC250</t>
  </si>
  <si>
    <t>SHUTTER: 62734849</t>
  </si>
  <si>
    <t>SHUTTER: 88809802</t>
  </si>
  <si>
    <t>SHUTTER: 141537154</t>
  </si>
  <si>
    <t>SHUTTER: 233414545</t>
  </si>
  <si>
    <t>SHUTTER: 1392742</t>
  </si>
  <si>
    <t>SHUTTER: 31120561</t>
  </si>
  <si>
    <t>SHUTTER: 324217466</t>
  </si>
  <si>
    <t>SHUTTER: 218919148</t>
  </si>
  <si>
    <t>SHUTTER: 123699622</t>
  </si>
  <si>
    <t>La literatura colombiana contemporánea</t>
  </si>
  <si>
    <t>Traditional maori carving over Taranaki Mount background, New Zealand</t>
  </si>
  <si>
    <t>Egyptian mummy</t>
  </si>
  <si>
    <t xml:space="preserve">Male model with a snake and skull tattoo </t>
  </si>
  <si>
    <t>Retrato De la Vendimia Del Hombre De Tattooed</t>
  </si>
  <si>
    <t>Stone carving of ancient roman soldier holding a traditional spear</t>
  </si>
  <si>
    <t>Native Brazilian group playing wooden flute at an indigenous tribe in the Amazon</t>
  </si>
  <si>
    <t>The three culprits. They were taken in the presence of the captain, vintage engraved illustration. Journal des Voyage, Travel Journal, (1879-80).</t>
  </si>
  <si>
    <t>Performances of the musicians, the drummer in the foreground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</si>
</sst>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1" zoomScaleNormal="61" zoomScalePageLayoutView="120" workbookViewId="0">
      <pane ySplit="9" topLeftCell="A10" activePane="bottomLeft" state="frozen"/>
      <selection pane="bottomLeft" activeCell="K18" sqref="K18"/>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42437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t="s">
        <v>190</v>
      </c>
      <c r="C10" s="20" t="str">
        <f t="shared" ref="C10:C16" si="0">IF(OR(B10&lt;&gt;"",J10&lt;&gt;""),IF($G$4="Recurso",CONCATENATE($G$4," ",$G$5),$G$4),"")</f>
        <v>Recurso F8</v>
      </c>
      <c r="D10" s="63" t="s">
        <v>188</v>
      </c>
      <c r="E10" s="63" t="s">
        <v>155</v>
      </c>
      <c r="F10" s="13" t="str">
        <f t="shared" ref="F10:F16" ca="1" si="1">IF(OR(B10&lt;&gt;"",J10&lt;&gt;""),CONCATENATE($C$7,"_",$A10,IF($G$4="Cuaderno de Estudio","_small",CONCATENATE(IF(I10="","","n"),IF(LEFT($G$5,1)="F",".jpg",".png")))),"")</f>
        <v>LE_08_08_REC250_IMG01.jpg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H16"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200</v>
      </c>
      <c r="O10" s="2" t="str">
        <f>'Definición técnica de imagenes'!A12</f>
        <v>M12D</v>
      </c>
    </row>
    <row r="11" spans="1:16" s="11" customFormat="1" x14ac:dyDescent="0.25">
      <c r="A11" s="12" t="str">
        <f t="shared" ref="A11:A16" si="3">IF(OR(B11&lt;&gt;"",J11&lt;&gt;""),CONCATENATE(LEFT(A10,3),IF(MID(A10,4,2)+1&lt;10,CONCATENATE("0",MID(A10,4,2)+1))),"")</f>
        <v>IMG02</v>
      </c>
      <c r="B11" s="62" t="s">
        <v>191</v>
      </c>
      <c r="C11" s="20" t="str">
        <f t="shared" si="0"/>
        <v>Recurso F8</v>
      </c>
      <c r="D11" s="63" t="s">
        <v>188</v>
      </c>
      <c r="E11" s="63" t="s">
        <v>155</v>
      </c>
      <c r="F11" s="13" t="str">
        <f t="shared" ca="1" si="1"/>
        <v>LE_08_08_REC250_IMG02.jpg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201</v>
      </c>
      <c r="O11" s="2" t="str">
        <f>'Definición técnica de imagenes'!A13</f>
        <v>M101</v>
      </c>
    </row>
    <row r="12" spans="1:16" s="11" customFormat="1" x14ac:dyDescent="0.25">
      <c r="A12" s="12" t="str">
        <f t="shared" si="3"/>
        <v>IMG03</v>
      </c>
      <c r="B12" s="62" t="s">
        <v>192</v>
      </c>
      <c r="C12" s="20" t="str">
        <f t="shared" si="0"/>
        <v>Recurso F8</v>
      </c>
      <c r="D12" s="63" t="s">
        <v>188</v>
      </c>
      <c r="E12" s="63" t="s">
        <v>155</v>
      </c>
      <c r="F12" s="13" t="str">
        <f t="shared" ca="1" si="1"/>
        <v>LE_08_08_REC250_IMG03.jpg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201</v>
      </c>
      <c r="O12" s="2" t="str">
        <f>'Definición técnica de imagenes'!A18</f>
        <v>Diaporama F1</v>
      </c>
    </row>
    <row r="13" spans="1:16" s="11" customFormat="1" ht="27" x14ac:dyDescent="0.25">
      <c r="A13" s="12" t="str">
        <f t="shared" si="3"/>
        <v>IMG04</v>
      </c>
      <c r="B13" s="62" t="s">
        <v>193</v>
      </c>
      <c r="C13" s="20" t="str">
        <f t="shared" si="0"/>
        <v>Recurso F8</v>
      </c>
      <c r="D13" s="63" t="s">
        <v>188</v>
      </c>
      <c r="E13" s="63" t="s">
        <v>155</v>
      </c>
      <c r="F13" s="13" t="str">
        <f t="shared" ca="1" si="1"/>
        <v>LE_08_08_REC250_IMG04.jpg</v>
      </c>
      <c r="G13" s="13" t="str">
        <f ca="1">IF($F13&lt;&gt;"",IF($G$4="Recurso",VLOOKUP($E13,OFFSET('Definición técnica de imagenes'!$A$1,MATCH($G$5,'Definición técnica de imagenes'!$A$1:$A$104,0)-1,1,COUNTIF('Definición técnica de imagenes'!$A$3:$A$102,$G$5),5),5,FALSE),'Definición técnica de imagenes'!$F$16),"")</f>
        <v>643 x 450 px</v>
      </c>
      <c r="H13" s="13" t="str">
        <f t="shared" ca="1" si="2"/>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202</v>
      </c>
      <c r="O13" s="2" t="str">
        <f>'Definición técnica de imagenes'!A19</f>
        <v>F4</v>
      </c>
    </row>
    <row r="14" spans="1:16" s="11" customFormat="1" ht="27" x14ac:dyDescent="0.25">
      <c r="A14" s="12" t="str">
        <f t="shared" si="3"/>
        <v>IMG05</v>
      </c>
      <c r="B14" s="62" t="s">
        <v>194</v>
      </c>
      <c r="C14" s="20" t="str">
        <f t="shared" si="0"/>
        <v>Recurso F8</v>
      </c>
      <c r="D14" s="63" t="s">
        <v>188</v>
      </c>
      <c r="E14" s="63" t="s">
        <v>155</v>
      </c>
      <c r="F14" s="13" t="str">
        <f t="shared" ca="1" si="1"/>
        <v>LE_08_08_REC250_IMG05.jpg</v>
      </c>
      <c r="G14" s="13" t="str">
        <f ca="1">IF($F14&lt;&gt;"",IF($G$4="Recurso",VLOOKUP($E14,OFFSET('Definición técnica de imagenes'!$A$1,MATCH($G$5,'Definición técnica de imagenes'!$A$1:$A$104,0)-1,1,COUNTIF('Definición técnica de imagenes'!$A$3:$A$102,$G$5),5),5,FALSE),'Definición técnica de imagenes'!$F$16),"")</f>
        <v>643 x 450 px</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203</v>
      </c>
      <c r="O14" s="2" t="str">
        <f>'Definición técnica de imagenes'!A22</f>
        <v>F6</v>
      </c>
    </row>
    <row r="15" spans="1:16" s="11" customFormat="1" ht="27" x14ac:dyDescent="0.25">
      <c r="A15" s="12" t="str">
        <f t="shared" si="3"/>
        <v>IMG06</v>
      </c>
      <c r="B15" s="62" t="s">
        <v>195</v>
      </c>
      <c r="C15" s="20" t="str">
        <f t="shared" si="0"/>
        <v>Recurso F8</v>
      </c>
      <c r="D15" s="63" t="s">
        <v>188</v>
      </c>
      <c r="E15" s="63" t="s">
        <v>155</v>
      </c>
      <c r="F15" s="13" t="str">
        <f t="shared" ca="1" si="1"/>
        <v>LE_08_08_REC250_IMG06.jpg</v>
      </c>
      <c r="G15" s="13" t="str">
        <f ca="1">IF($F15&lt;&gt;"",IF($G$4="Recurso",VLOOKUP($E15,OFFSET('Definición técnica de imagenes'!$A$1,MATCH($G$5,'Definición técnica de imagenes'!$A$1:$A$104,0)-1,1,COUNTIF('Definición técnica de imagenes'!$A$3:$A$102,$G$5),5),5,FALSE),'Definición técnica de imagenes'!$F$16),"")</f>
        <v>643 x 450 px</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204</v>
      </c>
      <c r="O15" s="2" t="str">
        <f>'Definición técnica de imagenes'!A24</f>
        <v>F6B</v>
      </c>
    </row>
    <row r="16" spans="1:16" s="11" customFormat="1" ht="42.75" x14ac:dyDescent="0.3">
      <c r="A16" s="12" t="str">
        <f t="shared" si="3"/>
        <v>IMG07</v>
      </c>
      <c r="B16" s="62" t="s">
        <v>196</v>
      </c>
      <c r="C16" s="20" t="str">
        <f t="shared" si="0"/>
        <v>Recurso F8</v>
      </c>
      <c r="D16" s="63" t="s">
        <v>188</v>
      </c>
      <c r="E16" s="63" t="s">
        <v>155</v>
      </c>
      <c r="F16" s="13" t="str">
        <f t="shared" ca="1" si="1"/>
        <v>LE_08_08_REC250_IMG07.jpg</v>
      </c>
      <c r="G16" s="13" t="str">
        <f ca="1">IF($F16&lt;&gt;"",IF($G$4="Recurso",VLOOKUP($E16,OFFSET('Definición técnica de imagenes'!$A$1,MATCH($G$5,'Definición técnica de imagenes'!$A$1:$A$104,0)-1,1,COUNTIF('Definición técnica de imagenes'!$A$3:$A$102,$G$5),5),5,FALSE),'Definición técnica de imagenes'!$F$16),"")</f>
        <v>643 x 450 px</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t="s">
        <v>205</v>
      </c>
      <c r="O16" s="2" t="str">
        <f>'Definición técnica de imagenes'!A25</f>
        <v>F7</v>
      </c>
    </row>
    <row r="17" spans="1:15" s="11" customFormat="1" ht="67.5" x14ac:dyDescent="0.25">
      <c r="A17" s="12" t="str">
        <f t="shared" ref="A17:A18" si="4">IF(OR(B17&lt;&gt;"",J17&lt;&gt;""),CONCATENATE(LEFT(A16,3),IF(MID(A16,4,2)+1&lt;10,CONCATENATE("0",MID(A16,4,2)+1))),"")</f>
        <v>IMG08</v>
      </c>
      <c r="B17" s="62" t="s">
        <v>197</v>
      </c>
      <c r="C17" s="20" t="str">
        <f t="shared" ref="C17:C35" si="5">IF(OR(B17&lt;&gt;"",J17&lt;&gt;""),IF($G$4="Recurso",CONCATENATE($G$4," ",$G$5),$G$4),"")</f>
        <v>Recurso F8</v>
      </c>
      <c r="D17" s="63" t="s">
        <v>188</v>
      </c>
      <c r="E17" s="63" t="s">
        <v>155</v>
      </c>
      <c r="F17" s="13" t="str">
        <f t="shared" ref="F17:F74" ca="1" si="6">IF(OR(B17&lt;&gt;"",J17&lt;&gt;""),CONCATENATE($C$7,"_",$A17,IF($G$4="Cuaderno de Estudio","_small",CONCATENATE(IF(I17="","","n"),IF(LEFT($G$5,1)="F",".jpg",".png")))),"")</f>
        <v>LE_08_08_REC250_IMG08.jpg</v>
      </c>
      <c r="G17" s="13" t="str">
        <f ca="1">IF($F17&lt;&gt;"",IF($G$4="Recurso",VLOOKUP($E17,OFFSET('Definición técnica de imagenes'!$A$1,MATCH($G$5,'Definición técnica de imagenes'!$A$1:$A$104,0)-1,1,COUNTIF('Definición técnica de imagenes'!$A$3:$A$102,$G$5),5),5,FALSE),'Definición técnica de imagenes'!$F$16),"")</f>
        <v>643 x 450 px</v>
      </c>
      <c r="H17" s="13" t="str">
        <f t="shared" ref="H17:H74" ca="1" si="7">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206</v>
      </c>
      <c r="O17" s="2" t="str">
        <f>'Definición técnica de imagenes'!A27</f>
        <v>F7B</v>
      </c>
    </row>
    <row r="18" spans="1:15" s="11" customFormat="1" ht="27" x14ac:dyDescent="0.25">
      <c r="A18" s="12" t="str">
        <f t="shared" si="4"/>
        <v>IMG09</v>
      </c>
      <c r="B18" s="62" t="s">
        <v>198</v>
      </c>
      <c r="C18" s="20" t="str">
        <f t="shared" si="5"/>
        <v>Recurso F8</v>
      </c>
      <c r="D18" s="63" t="s">
        <v>188</v>
      </c>
      <c r="E18" s="63" t="s">
        <v>155</v>
      </c>
      <c r="F18" s="13" t="str">
        <f t="shared" ca="1" si="6"/>
        <v>LE_08_08_REC250_IMG09.jpg</v>
      </c>
      <c r="G18" s="13" t="str">
        <f ca="1">IF($F18&lt;&gt;"",IF($G$4="Recurso",VLOOKUP($E18,OFFSET('Definición técnica de imagenes'!$A$1,MATCH($G$5,'Definición técnica de imagenes'!$A$1:$A$104,0)-1,1,COUNTIF('Definición técnica de imagenes'!$A$3:$A$102,$G$5),5),5,FALSE),'Definición técnica de imagenes'!$F$16),"")</f>
        <v>643 x 450 px</v>
      </c>
      <c r="H18" s="13" t="str">
        <f t="shared" ca="1" si="7"/>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t="s">
        <v>207</v>
      </c>
      <c r="O18" s="2" t="str">
        <f>'Definición técnica de imagenes'!A30</f>
        <v>F8</v>
      </c>
    </row>
    <row r="19" spans="1:15" s="11" customFormat="1" ht="14.25"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9">IF(OR(B36&lt;&gt;"",J36&lt;&gt;""),CONCATENATE(LEFT(A35,3),IF(MID(A35,4,2)+1&lt;10,CONCATENATE("0",MID(A35,4,2)+1),MID(A35,4,2)+1)),"")</f>
        <v/>
      </c>
      <c r="B36" s="62"/>
      <c r="C36" s="20" t="str">
        <f t="shared" ref="C36:C42" si="10">IF(OR(B36&lt;&gt;"",J36&lt;&gt;""),IF($G$4="Recurso",CONCATENATE($G$4," ",$G$5),$G$4),"")</f>
        <v/>
      </c>
      <c r="D36" s="63"/>
      <c r="E36" s="63"/>
      <c r="F36" s="13" t="str">
        <f t="shared" ref="F36:F42" si="11">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2">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9"/>
        <v/>
      </c>
      <c r="B37" s="62"/>
      <c r="C37" s="20" t="str">
        <f t="shared" si="10"/>
        <v/>
      </c>
      <c r="D37" s="63"/>
      <c r="E37" s="63"/>
      <c r="F37" s="13" t="str">
        <f t="shared" si="11"/>
        <v/>
      </c>
      <c r="G37" s="13" t="str">
        <f ca="1">IF($F37&lt;&gt;"",IF($G$4="Recurso",VLOOKUP($E37,OFFSET('Definición técnica de imagenes'!$A$1,MATCH($G$5,'Definición técnica de imagenes'!$A$1:$A$104,0)-1,1,COUNTIF('Definición técnica de imagenes'!$A$3:$A$102,$G$5),5),5,FALSE),'Definición técnica de imagenes'!$F$16),"")</f>
        <v/>
      </c>
      <c r="H37" s="13" t="str">
        <f t="shared" ca="1" si="12"/>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9"/>
        <v/>
      </c>
      <c r="B38" s="62"/>
      <c r="C38" s="20" t="str">
        <f t="shared" si="10"/>
        <v/>
      </c>
      <c r="D38" s="63"/>
      <c r="E38" s="63"/>
      <c r="F38" s="13" t="str">
        <f t="shared" si="11"/>
        <v/>
      </c>
      <c r="G38" s="13" t="str">
        <f ca="1">IF($F38&lt;&gt;"",IF($G$4="Recurso",VLOOKUP($E38,OFFSET('Definición técnica de imagenes'!$A$1,MATCH($G$5,'Definición técnica de imagenes'!$A$1:$A$104,0)-1,1,COUNTIF('Definición técnica de imagenes'!$A$3:$A$102,$G$5),5),5,FALSE),'Definición técnica de imagenes'!$F$16),"")</f>
        <v/>
      </c>
      <c r="H38" s="13" t="str">
        <f t="shared" ca="1" si="12"/>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9"/>
        <v/>
      </c>
      <c r="B39" s="62"/>
      <c r="C39" s="20" t="str">
        <f t="shared" si="10"/>
        <v/>
      </c>
      <c r="D39" s="63"/>
      <c r="E39" s="63"/>
      <c r="F39" s="13" t="str">
        <f t="shared" si="11"/>
        <v/>
      </c>
      <c r="G39" s="13" t="str">
        <f ca="1">IF($F39&lt;&gt;"",IF($G$4="Recurso",VLOOKUP($E39,OFFSET('Definición técnica de imagenes'!$A$1,MATCH($G$5,'Definición técnica de imagenes'!$A$1:$A$104,0)-1,1,COUNTIF('Definición técnica de imagenes'!$A$3:$A$102,$G$5),5),5,FALSE),'Definición técnica de imagenes'!$F$16),"")</f>
        <v/>
      </c>
      <c r="H39" s="13" t="str">
        <f t="shared" ca="1" si="12"/>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9"/>
        <v/>
      </c>
      <c r="B40" s="62"/>
      <c r="C40" s="20" t="str">
        <f t="shared" si="10"/>
        <v/>
      </c>
      <c r="D40" s="63"/>
      <c r="E40" s="63"/>
      <c r="F40" s="13" t="str">
        <f t="shared" si="11"/>
        <v/>
      </c>
      <c r="G40" s="13" t="str">
        <f ca="1">IF($F40&lt;&gt;"",IF($G$4="Recurso",VLOOKUP($E40,OFFSET('Definición técnica de imagenes'!$A$1,MATCH($G$5,'Definición técnica de imagenes'!$A$1:$A$104,0)-1,1,COUNTIF('Definición técnica de imagenes'!$A$3:$A$102,$G$5),5),5,FALSE),'Definición técnica de imagenes'!$F$16),"")</f>
        <v/>
      </c>
      <c r="H40" s="13" t="str">
        <f t="shared" ca="1" si="12"/>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9"/>
        <v/>
      </c>
      <c r="B41" s="62"/>
      <c r="C41" s="20" t="str">
        <f t="shared" si="10"/>
        <v/>
      </c>
      <c r="D41" s="63"/>
      <c r="E41" s="63"/>
      <c r="F41" s="13" t="str">
        <f t="shared" si="11"/>
        <v/>
      </c>
      <c r="G41" s="13" t="str">
        <f ca="1">IF($F41&lt;&gt;"",IF($G$4="Recurso",VLOOKUP($E41,OFFSET('Definición técnica de imagenes'!$A$1,MATCH($G$5,'Definición técnica de imagenes'!$A$1:$A$104,0)-1,1,COUNTIF('Definición técnica de imagenes'!$A$3:$A$102,$G$5),5),5,FALSE),'Definición técnica de imagenes'!$F$16),"")</f>
        <v/>
      </c>
      <c r="H41" s="13" t="str">
        <f t="shared" ca="1" si="12"/>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9"/>
        <v/>
      </c>
      <c r="B42" s="62"/>
      <c r="C42" s="20" t="str">
        <f t="shared" si="10"/>
        <v/>
      </c>
      <c r="D42" s="63"/>
      <c r="E42" s="63"/>
      <c r="F42" s="13" t="str">
        <f t="shared" si="11"/>
        <v/>
      </c>
      <c r="G42" s="13" t="str">
        <f ca="1">IF($F42&lt;&gt;"",IF($G$4="Recurso",VLOOKUP($E42,OFFSET('Definición técnica de imagenes'!$A$1,MATCH($G$5,'Definición técnica de imagenes'!$A$1:$A$104,0)-1,1,COUNTIF('Definición técnica de imagenes'!$A$3:$A$102,$G$5),5),5,FALSE),'Definición técnica de imagenes'!$F$16),"")</f>
        <v/>
      </c>
      <c r="H42" s="13" t="str">
        <f t="shared" ca="1" si="12"/>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3">IF(OR(B43&lt;&gt;"",J43&lt;&gt;""),IF($G$4="Recurso",CONCATENATE($G$4," ",$G$5),$G$4),"")</f>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3"/>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3"/>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3"/>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3"/>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3"/>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3"/>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3"/>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4">IF(OR(B51&lt;&gt;"",J51&lt;&gt;""),CONCATENATE(LEFT(A50,3),IF(MID(A50,4,2)+1&lt;10,CONCATENATE("0",MID(A50,4,2)+1),MID(A50,4,2)+1)),"")</f>
        <v/>
      </c>
      <c r="B51" s="62"/>
      <c r="C51" s="20" t="str">
        <f t="shared" si="13"/>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4"/>
        <v/>
      </c>
      <c r="B52" s="62"/>
      <c r="C52" s="20" t="str">
        <f t="shared" si="13"/>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4"/>
        <v/>
      </c>
      <c r="B53" s="62"/>
      <c r="C53" s="20" t="str">
        <f t="shared" si="13"/>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4"/>
        <v/>
      </c>
      <c r="B54" s="62"/>
      <c r="C54" s="20" t="str">
        <f t="shared" si="13"/>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4"/>
        <v/>
      </c>
      <c r="B55" s="62"/>
      <c r="C55" s="20" t="str">
        <f t="shared" si="13"/>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4"/>
        <v/>
      </c>
      <c r="B56" s="62"/>
      <c r="C56" s="20" t="str">
        <f t="shared" si="13"/>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4"/>
        <v/>
      </c>
      <c r="B57" s="62"/>
      <c r="C57" s="20" t="str">
        <f t="shared" si="13"/>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4"/>
        <v/>
      </c>
      <c r="B58" s="62"/>
      <c r="C58" s="20" t="str">
        <f t="shared" si="13"/>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4"/>
        <v/>
      </c>
      <c r="B59" s="62"/>
      <c r="C59" s="20" t="str">
        <f t="shared" si="13"/>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4"/>
        <v/>
      </c>
      <c r="B60" s="62"/>
      <c r="C60" s="20" t="str">
        <f t="shared" si="13"/>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4"/>
        <v/>
      </c>
      <c r="B61" s="62"/>
      <c r="C61" s="20" t="str">
        <f t="shared" si="13"/>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4"/>
        <v/>
      </c>
      <c r="B62" s="62"/>
      <c r="C62" s="20" t="str">
        <f t="shared" si="13"/>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4"/>
        <v/>
      </c>
      <c r="B63" s="62"/>
      <c r="C63" s="20" t="str">
        <f t="shared" si="13"/>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4"/>
        <v/>
      </c>
      <c r="B64" s="62"/>
      <c r="C64" s="20" t="str">
        <f t="shared" si="13"/>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4"/>
        <v/>
      </c>
      <c r="B65" s="62"/>
      <c r="C65" s="20" t="str">
        <f t="shared" si="13"/>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4"/>
        <v/>
      </c>
      <c r="B66" s="62"/>
      <c r="C66" s="20" t="str">
        <f t="shared" si="13"/>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4"/>
        <v/>
      </c>
      <c r="B67" s="62"/>
      <c r="C67" s="20" t="str">
        <f t="shared" si="13"/>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4"/>
        <v/>
      </c>
      <c r="B68" s="62"/>
      <c r="C68" s="20" t="str">
        <f t="shared" si="13"/>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4"/>
        <v/>
      </c>
      <c r="B69" s="62"/>
      <c r="C69" s="20" t="str">
        <f t="shared" si="13"/>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4"/>
        <v/>
      </c>
      <c r="B70" s="62"/>
      <c r="C70" s="20" t="str">
        <f t="shared" si="13"/>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4"/>
        <v/>
      </c>
      <c r="B71" s="62"/>
      <c r="C71" s="20" t="str">
        <f t="shared" si="13"/>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4"/>
        <v/>
      </c>
      <c r="B72" s="62"/>
      <c r="C72" s="20" t="str">
        <f t="shared" si="13"/>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4"/>
        <v/>
      </c>
      <c r="B73" s="62"/>
      <c r="C73" s="20" t="str">
        <f t="shared" si="13"/>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4"/>
        <v/>
      </c>
      <c r="B74" s="62"/>
      <c r="C74" s="20" t="str">
        <f t="shared" ref="C74:C105" si="15">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4"/>
        <v/>
      </c>
      <c r="B75" s="62"/>
      <c r="C75" s="20" t="str">
        <f t="shared" si="15"/>
        <v/>
      </c>
      <c r="D75" s="63"/>
      <c r="E75" s="63"/>
      <c r="F75" s="13" t="str">
        <f t="shared" ref="F75:F108" si="16">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7">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4"/>
        <v/>
      </c>
      <c r="B76" s="62"/>
      <c r="C76" s="20" t="str">
        <f t="shared" si="15"/>
        <v/>
      </c>
      <c r="D76" s="63"/>
      <c r="E76" s="63"/>
      <c r="F76" s="13" t="str">
        <f t="shared" si="16"/>
        <v/>
      </c>
      <c r="G76" s="13" t="str">
        <f ca="1">IF($F76&lt;&gt;"",IF($G$4="Recurso",VLOOKUP($E76,OFFSET('Definición técnica de imagenes'!$A$1,MATCH($G$5,'Definición técnica de imagenes'!$A$1:$A$104,0)-1,1,COUNTIF('Definición técnica de imagenes'!$A$3:$A$102,$G$5),5),5,FALSE),'Definición técnica de imagenes'!$F$16),"")</f>
        <v/>
      </c>
      <c r="H76" s="13" t="str">
        <f t="shared" ca="1" si="17"/>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4"/>
        <v/>
      </c>
      <c r="B77" s="62"/>
      <c r="C77" s="20" t="str">
        <f t="shared" si="15"/>
        <v/>
      </c>
      <c r="D77" s="63"/>
      <c r="E77" s="63"/>
      <c r="F77" s="13" t="str">
        <f t="shared" si="16"/>
        <v/>
      </c>
      <c r="G77" s="13" t="str">
        <f ca="1">IF($F77&lt;&gt;"",IF($G$4="Recurso",VLOOKUP($E77,OFFSET('Definición técnica de imagenes'!$A$1,MATCH($G$5,'Definición técnica de imagenes'!$A$1:$A$104,0)-1,1,COUNTIF('Definición técnica de imagenes'!$A$3:$A$102,$G$5),5),5,FALSE),'Definición técnica de imagenes'!$F$16),"")</f>
        <v/>
      </c>
      <c r="H77" s="13" t="str">
        <f t="shared" ca="1" si="17"/>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4"/>
        <v/>
      </c>
      <c r="B78" s="62"/>
      <c r="C78" s="20" t="str">
        <f t="shared" si="15"/>
        <v/>
      </c>
      <c r="D78" s="63"/>
      <c r="E78" s="63"/>
      <c r="F78" s="13" t="str">
        <f t="shared" si="16"/>
        <v/>
      </c>
      <c r="G78" s="13" t="str">
        <f ca="1">IF($F78&lt;&gt;"",IF($G$4="Recurso",VLOOKUP($E78,OFFSET('Definición técnica de imagenes'!$A$1,MATCH($G$5,'Definición técnica de imagenes'!$A$1:$A$104,0)-1,1,COUNTIF('Definición técnica de imagenes'!$A$3:$A$102,$G$5),5),5,FALSE),'Definición técnica de imagenes'!$F$16),"")</f>
        <v/>
      </c>
      <c r="H78" s="13" t="str">
        <f t="shared" ca="1" si="17"/>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4"/>
        <v/>
      </c>
      <c r="B79" s="62"/>
      <c r="C79" s="20" t="str">
        <f t="shared" si="15"/>
        <v/>
      </c>
      <c r="D79" s="63"/>
      <c r="E79" s="63"/>
      <c r="F79" s="13" t="str">
        <f t="shared" si="16"/>
        <v/>
      </c>
      <c r="G79" s="13" t="str">
        <f ca="1">IF($F79&lt;&gt;"",IF($G$4="Recurso",VLOOKUP($E79,OFFSET('Definición técnica de imagenes'!$A$1,MATCH($G$5,'Definición técnica de imagenes'!$A$1:$A$104,0)-1,1,COUNTIF('Definición técnica de imagenes'!$A$3:$A$102,$G$5),5),5,FALSE),'Definición técnica de imagenes'!$F$16),"")</f>
        <v/>
      </c>
      <c r="H79" s="13" t="str">
        <f t="shared" ca="1" si="17"/>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4"/>
        <v/>
      </c>
      <c r="B80" s="62"/>
      <c r="C80" s="20" t="str">
        <f t="shared" si="15"/>
        <v/>
      </c>
      <c r="D80" s="63"/>
      <c r="E80" s="63"/>
      <c r="F80" s="13" t="str">
        <f t="shared" si="16"/>
        <v/>
      </c>
      <c r="G80" s="13" t="str">
        <f ca="1">IF($F80&lt;&gt;"",IF($G$4="Recurso",VLOOKUP($E80,OFFSET('Definición técnica de imagenes'!$A$1,MATCH($G$5,'Definición técnica de imagenes'!$A$1:$A$104,0)-1,1,COUNTIF('Definición técnica de imagenes'!$A$3:$A$102,$G$5),5),5,FALSE),'Definición técnica de imagenes'!$F$16),"")</f>
        <v/>
      </c>
      <c r="H80" s="13" t="str">
        <f t="shared" ca="1" si="17"/>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4"/>
        <v/>
      </c>
      <c r="B81" s="62"/>
      <c r="C81" s="20" t="str">
        <f t="shared" si="15"/>
        <v/>
      </c>
      <c r="D81" s="63"/>
      <c r="E81" s="63"/>
      <c r="F81" s="13" t="str">
        <f t="shared" si="16"/>
        <v/>
      </c>
      <c r="G81" s="13" t="str">
        <f ca="1">IF($F81&lt;&gt;"",IF($G$4="Recurso",VLOOKUP($E81,OFFSET('Definición técnica de imagenes'!$A$1,MATCH($G$5,'Definición técnica de imagenes'!$A$1:$A$104,0)-1,1,COUNTIF('Definición técnica de imagenes'!$A$3:$A$102,$G$5),5),5,FALSE),'Definición técnica de imagenes'!$F$16),"")</f>
        <v/>
      </c>
      <c r="H81" s="13" t="str">
        <f t="shared" ca="1" si="17"/>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4"/>
        <v/>
      </c>
      <c r="B82" s="62"/>
      <c r="C82" s="20" t="str">
        <f t="shared" si="15"/>
        <v/>
      </c>
      <c r="D82" s="63"/>
      <c r="E82" s="63"/>
      <c r="F82" s="13" t="str">
        <f t="shared" si="16"/>
        <v/>
      </c>
      <c r="G82" s="13" t="str">
        <f ca="1">IF($F82&lt;&gt;"",IF($G$4="Recurso",VLOOKUP($E82,OFFSET('Definición técnica de imagenes'!$A$1,MATCH($G$5,'Definición técnica de imagenes'!$A$1:$A$104,0)-1,1,COUNTIF('Definición técnica de imagenes'!$A$3:$A$102,$G$5),5),5,FALSE),'Definición técnica de imagenes'!$F$16),"")</f>
        <v/>
      </c>
      <c r="H82" s="13" t="str">
        <f t="shared" ca="1" si="17"/>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8">IF(OR(B83&lt;&gt;"",J83&lt;&gt;""),CONCATENATE(LEFT(A82,3),IF(MID(A82,4,2)+1&lt;10,CONCATENATE("0",MID(A82,4,2)+1),MID(A82,4,2)+1)),"")</f>
        <v/>
      </c>
      <c r="B83" s="62"/>
      <c r="C83" s="20" t="str">
        <f t="shared" si="15"/>
        <v/>
      </c>
      <c r="D83" s="63"/>
      <c r="E83" s="63"/>
      <c r="F83" s="13" t="str">
        <f t="shared" si="16"/>
        <v/>
      </c>
      <c r="G83" s="13" t="str">
        <f ca="1">IF($F83&lt;&gt;"",IF($G$4="Recurso",VLOOKUP($E83,OFFSET('Definición técnica de imagenes'!$A$1,MATCH($G$5,'Definición técnica de imagenes'!$A$1:$A$104,0)-1,1,COUNTIF('Definición técnica de imagenes'!$A$3:$A$102,$G$5),5),5,FALSE),'Definición técnica de imagenes'!$F$16),"")</f>
        <v/>
      </c>
      <c r="H83" s="13" t="str">
        <f t="shared" ca="1" si="17"/>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8"/>
        <v/>
      </c>
      <c r="B84" s="62"/>
      <c r="C84" s="20" t="str">
        <f t="shared" si="15"/>
        <v/>
      </c>
      <c r="D84" s="63"/>
      <c r="E84" s="63"/>
      <c r="F84" s="13" t="str">
        <f t="shared" si="16"/>
        <v/>
      </c>
      <c r="G84" s="13" t="str">
        <f ca="1">IF($F84&lt;&gt;"",IF($G$4="Recurso",VLOOKUP($E84,OFFSET('Definición técnica de imagenes'!$A$1,MATCH($G$5,'Definición técnica de imagenes'!$A$1:$A$104,0)-1,1,COUNTIF('Definición técnica de imagenes'!$A$3:$A$102,$G$5),5),5,FALSE),'Definición técnica de imagenes'!$F$16),"")</f>
        <v/>
      </c>
      <c r="H84" s="13" t="str">
        <f t="shared" ca="1" si="17"/>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8"/>
        <v/>
      </c>
      <c r="B85" s="62"/>
      <c r="C85" s="20" t="str">
        <f t="shared" si="15"/>
        <v/>
      </c>
      <c r="D85" s="63"/>
      <c r="E85" s="63"/>
      <c r="F85" s="13" t="str">
        <f t="shared" si="16"/>
        <v/>
      </c>
      <c r="G85" s="13" t="str">
        <f ca="1">IF($F85&lt;&gt;"",IF($G$4="Recurso",VLOOKUP($E85,OFFSET('Definición técnica de imagenes'!$A$1,MATCH($G$5,'Definición técnica de imagenes'!$A$1:$A$104,0)-1,1,COUNTIF('Definición técnica de imagenes'!$A$3:$A$102,$G$5),5),5,FALSE),'Definición técnica de imagenes'!$F$16),"")</f>
        <v/>
      </c>
      <c r="H85" s="13" t="str">
        <f t="shared" ca="1" si="17"/>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8"/>
        <v/>
      </c>
      <c r="B86" s="62"/>
      <c r="C86" s="20" t="str">
        <f t="shared" si="15"/>
        <v/>
      </c>
      <c r="D86" s="63"/>
      <c r="E86" s="63"/>
      <c r="F86" s="13" t="str">
        <f t="shared" si="16"/>
        <v/>
      </c>
      <c r="G86" s="13" t="str">
        <f ca="1">IF($F86&lt;&gt;"",IF($G$4="Recurso",VLOOKUP($E86,OFFSET('Definición técnica de imagenes'!$A$1,MATCH($G$5,'Definición técnica de imagenes'!$A$1:$A$104,0)-1,1,COUNTIF('Definición técnica de imagenes'!$A$3:$A$102,$G$5),5),5,FALSE),'Definición técnica de imagenes'!$F$16),"")</f>
        <v/>
      </c>
      <c r="H86" s="13" t="str">
        <f t="shared" ca="1" si="17"/>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8"/>
        <v/>
      </c>
      <c r="B87" s="62"/>
      <c r="C87" s="20" t="str">
        <f t="shared" si="15"/>
        <v/>
      </c>
      <c r="D87" s="63"/>
      <c r="E87" s="63"/>
      <c r="F87" s="13" t="str">
        <f t="shared" si="16"/>
        <v/>
      </c>
      <c r="G87" s="13" t="str">
        <f ca="1">IF($F87&lt;&gt;"",IF($G$4="Recurso",VLOOKUP($E87,OFFSET('Definición técnica de imagenes'!$A$1,MATCH($G$5,'Definición técnica de imagenes'!$A$1:$A$104,0)-1,1,COUNTIF('Definición técnica de imagenes'!$A$3:$A$102,$G$5),5),5,FALSE),'Definición técnica de imagenes'!$F$16),"")</f>
        <v/>
      </c>
      <c r="H87" s="13" t="str">
        <f t="shared" ca="1" si="17"/>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8"/>
        <v/>
      </c>
      <c r="B88" s="62"/>
      <c r="C88" s="20" t="str">
        <f t="shared" si="15"/>
        <v/>
      </c>
      <c r="D88" s="63"/>
      <c r="E88" s="63"/>
      <c r="F88" s="13" t="str">
        <f t="shared" si="16"/>
        <v/>
      </c>
      <c r="G88" s="13" t="str">
        <f ca="1">IF($F88&lt;&gt;"",IF($G$4="Recurso",VLOOKUP($E88,OFFSET('Definición técnica de imagenes'!$A$1,MATCH($G$5,'Definición técnica de imagenes'!$A$1:$A$104,0)-1,1,COUNTIF('Definición técnica de imagenes'!$A$3:$A$102,$G$5),5),5,FALSE),'Definición técnica de imagenes'!$F$16),"")</f>
        <v/>
      </c>
      <c r="H88" s="13" t="str">
        <f t="shared" ca="1" si="17"/>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8"/>
        <v/>
      </c>
      <c r="B89" s="62"/>
      <c r="C89" s="20" t="str">
        <f t="shared" si="15"/>
        <v/>
      </c>
      <c r="D89" s="63"/>
      <c r="E89" s="63"/>
      <c r="F89" s="13" t="str">
        <f t="shared" si="16"/>
        <v/>
      </c>
      <c r="G89" s="13" t="str">
        <f ca="1">IF($F89&lt;&gt;"",IF($G$4="Recurso",VLOOKUP($E89,OFFSET('Definición técnica de imagenes'!$A$1,MATCH($G$5,'Definición técnica de imagenes'!$A$1:$A$104,0)-1,1,COUNTIF('Definición técnica de imagenes'!$A$3:$A$102,$G$5),5),5,FALSE),'Definición técnica de imagenes'!$F$16),"")</f>
        <v/>
      </c>
      <c r="H89" s="13" t="str">
        <f t="shared" ca="1" si="17"/>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8"/>
        <v/>
      </c>
      <c r="B90" s="62"/>
      <c r="C90" s="20" t="str">
        <f t="shared" si="15"/>
        <v/>
      </c>
      <c r="D90" s="63"/>
      <c r="E90" s="63"/>
      <c r="F90" s="13" t="str">
        <f t="shared" si="16"/>
        <v/>
      </c>
      <c r="G90" s="13" t="str">
        <f ca="1">IF($F90&lt;&gt;"",IF($G$4="Recurso",VLOOKUP($E90,OFFSET('Definición técnica de imagenes'!$A$1,MATCH($G$5,'Definición técnica de imagenes'!$A$1:$A$104,0)-1,1,COUNTIF('Definición técnica de imagenes'!$A$3:$A$102,$G$5),5),5,FALSE),'Definición técnica de imagenes'!$F$16),"")</f>
        <v/>
      </c>
      <c r="H90" s="13" t="str">
        <f t="shared" ca="1" si="17"/>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8"/>
        <v/>
      </c>
      <c r="B91" s="62"/>
      <c r="C91" s="20" t="str">
        <f t="shared" si="15"/>
        <v/>
      </c>
      <c r="D91" s="63"/>
      <c r="E91" s="63"/>
      <c r="F91" s="13" t="str">
        <f t="shared" si="16"/>
        <v/>
      </c>
      <c r="G91" s="13" t="str">
        <f ca="1">IF($F91&lt;&gt;"",IF($G$4="Recurso",VLOOKUP($E91,OFFSET('Definición técnica de imagenes'!$A$1,MATCH($G$5,'Definición técnica de imagenes'!$A$1:$A$104,0)-1,1,COUNTIF('Definición técnica de imagenes'!$A$3:$A$102,$G$5),5),5,FALSE),'Definición técnica de imagenes'!$F$16),"")</f>
        <v/>
      </c>
      <c r="H91" s="13" t="str">
        <f t="shared" ca="1" si="17"/>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8"/>
        <v/>
      </c>
      <c r="B92" s="62"/>
      <c r="C92" s="20" t="str">
        <f t="shared" si="15"/>
        <v/>
      </c>
      <c r="D92" s="63"/>
      <c r="E92" s="63"/>
      <c r="F92" s="13" t="str">
        <f t="shared" si="16"/>
        <v/>
      </c>
      <c r="G92" s="13" t="str">
        <f ca="1">IF($F92&lt;&gt;"",IF($G$4="Recurso",VLOOKUP($E92,OFFSET('Definición técnica de imagenes'!$A$1,MATCH($G$5,'Definición técnica de imagenes'!$A$1:$A$104,0)-1,1,COUNTIF('Definición técnica de imagenes'!$A$3:$A$102,$G$5),5),5,FALSE),'Definición técnica de imagenes'!$F$16),"")</f>
        <v/>
      </c>
      <c r="H92" s="13" t="str">
        <f t="shared" ca="1" si="17"/>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8"/>
        <v/>
      </c>
      <c r="B93" s="62"/>
      <c r="C93" s="20" t="str">
        <f t="shared" si="15"/>
        <v/>
      </c>
      <c r="D93" s="63"/>
      <c r="E93" s="63"/>
      <c r="F93" s="13" t="str">
        <f t="shared" si="16"/>
        <v/>
      </c>
      <c r="G93" s="13" t="str">
        <f ca="1">IF($F93&lt;&gt;"",IF($G$4="Recurso",VLOOKUP($E93,OFFSET('Definición técnica de imagenes'!$A$1,MATCH($G$5,'Definición técnica de imagenes'!$A$1:$A$104,0)-1,1,COUNTIF('Definición técnica de imagenes'!$A$3:$A$102,$G$5),5),5,FALSE),'Definición técnica de imagenes'!$F$16),"")</f>
        <v/>
      </c>
      <c r="H93" s="13" t="str">
        <f t="shared" ca="1" si="17"/>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8"/>
        <v/>
      </c>
      <c r="B94" s="62"/>
      <c r="C94" s="20" t="str">
        <f t="shared" si="15"/>
        <v/>
      </c>
      <c r="D94" s="63"/>
      <c r="E94" s="63"/>
      <c r="F94" s="13" t="str">
        <f t="shared" si="16"/>
        <v/>
      </c>
      <c r="G94" s="13" t="str">
        <f ca="1">IF($F94&lt;&gt;"",IF($G$4="Recurso",VLOOKUP($E94,OFFSET('Definición técnica de imagenes'!$A$1,MATCH($G$5,'Definición técnica de imagenes'!$A$1:$A$104,0)-1,1,COUNTIF('Definición técnica de imagenes'!$A$3:$A$102,$G$5),5),5,FALSE),'Definición técnica de imagenes'!$F$16),"")</f>
        <v/>
      </c>
      <c r="H94" s="13" t="str">
        <f t="shared" ca="1" si="17"/>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8"/>
        <v/>
      </c>
      <c r="B95" s="62"/>
      <c r="C95" s="20" t="str">
        <f t="shared" si="15"/>
        <v/>
      </c>
      <c r="D95" s="63"/>
      <c r="E95" s="63"/>
      <c r="F95" s="13" t="str">
        <f t="shared" si="16"/>
        <v/>
      </c>
      <c r="G95" s="13" t="str">
        <f ca="1">IF($F95&lt;&gt;"",IF($G$4="Recurso",VLOOKUP($E95,OFFSET('Definición técnica de imagenes'!$A$1,MATCH($G$5,'Definición técnica de imagenes'!$A$1:$A$104,0)-1,1,COUNTIF('Definición técnica de imagenes'!$A$3:$A$102,$G$5),5),5,FALSE),'Definición técnica de imagenes'!$F$16),"")</f>
        <v/>
      </c>
      <c r="H95" s="13" t="str">
        <f t="shared" ca="1" si="17"/>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8"/>
        <v/>
      </c>
      <c r="B96" s="62"/>
      <c r="C96" s="20" t="str">
        <f t="shared" si="15"/>
        <v/>
      </c>
      <c r="D96" s="63"/>
      <c r="E96" s="63"/>
      <c r="F96" s="13" t="str">
        <f t="shared" si="16"/>
        <v/>
      </c>
      <c r="G96" s="13" t="str">
        <f ca="1">IF($F96&lt;&gt;"",IF($G$4="Recurso",VLOOKUP($E96,OFFSET('Definición técnica de imagenes'!$A$1,MATCH($G$5,'Definición técnica de imagenes'!$A$1:$A$104,0)-1,1,COUNTIF('Definición técnica de imagenes'!$A$3:$A$102,$G$5),5),5,FALSE),'Definición técnica de imagenes'!$F$16),"")</f>
        <v/>
      </c>
      <c r="H96" s="13" t="str">
        <f t="shared" ca="1" si="17"/>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8"/>
        <v/>
      </c>
      <c r="B97" s="62"/>
      <c r="C97" s="20" t="str">
        <f t="shared" si="15"/>
        <v/>
      </c>
      <c r="D97" s="63"/>
      <c r="E97" s="63"/>
      <c r="F97" s="13" t="str">
        <f t="shared" si="16"/>
        <v/>
      </c>
      <c r="G97" s="13" t="str">
        <f ca="1">IF($F97&lt;&gt;"",IF($G$4="Recurso",VLOOKUP($E97,OFFSET('Definición técnica de imagenes'!$A$1,MATCH($G$5,'Definición técnica de imagenes'!$A$1:$A$104,0)-1,1,COUNTIF('Definición técnica de imagenes'!$A$3:$A$102,$G$5),5),5,FALSE),'Definición técnica de imagenes'!$F$16),"")</f>
        <v/>
      </c>
      <c r="H97" s="13" t="str">
        <f t="shared" ca="1" si="17"/>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8"/>
        <v/>
      </c>
      <c r="B98" s="62"/>
      <c r="C98" s="20" t="str">
        <f t="shared" si="15"/>
        <v/>
      </c>
      <c r="D98" s="63"/>
      <c r="E98" s="63"/>
      <c r="F98" s="13" t="str">
        <f t="shared" si="16"/>
        <v/>
      </c>
      <c r="G98" s="13" t="str">
        <f ca="1">IF($F98&lt;&gt;"",IF($G$4="Recurso",VLOOKUP($E98,OFFSET('Definición técnica de imagenes'!$A$1,MATCH($G$5,'Definición técnica de imagenes'!$A$1:$A$104,0)-1,1,COUNTIF('Definición técnica de imagenes'!$A$3:$A$102,$G$5),5),5,FALSE),'Definición técnica de imagenes'!$F$16),"")</f>
        <v/>
      </c>
      <c r="H98" s="13" t="str">
        <f t="shared" ca="1" si="17"/>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8"/>
        <v/>
      </c>
      <c r="B99" s="62"/>
      <c r="C99" s="20" t="str">
        <f t="shared" si="15"/>
        <v/>
      </c>
      <c r="D99" s="63"/>
      <c r="E99" s="63"/>
      <c r="F99" s="13" t="str">
        <f t="shared" si="16"/>
        <v/>
      </c>
      <c r="G99" s="13" t="str">
        <f ca="1">IF($F99&lt;&gt;"",IF($G$4="Recurso",VLOOKUP($E99,OFFSET('Definición técnica de imagenes'!$A$1,MATCH($G$5,'Definición técnica de imagenes'!$A$1:$A$104,0)-1,1,COUNTIF('Definición técnica de imagenes'!$A$3:$A$102,$G$5),5),5,FALSE),'Definición técnica de imagenes'!$F$16),"")</f>
        <v/>
      </c>
      <c r="H99" s="13" t="str">
        <f t="shared" ca="1" si="17"/>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8"/>
        <v/>
      </c>
      <c r="B100" s="62"/>
      <c r="C100" s="20" t="str">
        <f t="shared" si="15"/>
        <v/>
      </c>
      <c r="D100" s="63"/>
      <c r="E100" s="63"/>
      <c r="F100" s="13" t="str">
        <f t="shared" si="16"/>
        <v/>
      </c>
      <c r="G100" s="13" t="str">
        <f ca="1">IF($F100&lt;&gt;"",IF($G$4="Recurso",VLOOKUP($E100,OFFSET('Definición técnica de imagenes'!$A$1,MATCH($G$5,'Definición técnica de imagenes'!$A$1:$A$104,0)-1,1,COUNTIF('Definición técnica de imagenes'!$A$3:$A$102,$G$5),5),5,FALSE),'Definición técnica de imagenes'!$F$16),"")</f>
        <v/>
      </c>
      <c r="H100" s="13" t="str">
        <f t="shared" ca="1" si="17"/>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8"/>
        <v/>
      </c>
      <c r="B101" s="62"/>
      <c r="C101" s="20" t="str">
        <f t="shared" si="15"/>
        <v/>
      </c>
      <c r="D101" s="63"/>
      <c r="E101" s="63"/>
      <c r="F101" s="13" t="str">
        <f t="shared" si="16"/>
        <v/>
      </c>
      <c r="G101" s="13" t="str">
        <f ca="1">IF($F101&lt;&gt;"",IF($G$4="Recurso",VLOOKUP($E101,OFFSET('Definición técnica de imagenes'!$A$1,MATCH($G$5,'Definición técnica de imagenes'!$A$1:$A$104,0)-1,1,COUNTIF('Definición técnica de imagenes'!$A$3:$A$102,$G$5),5),5,FALSE),'Definición técnica de imagenes'!$F$16),"")</f>
        <v/>
      </c>
      <c r="H101" s="13" t="str">
        <f t="shared" ca="1" si="17"/>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8"/>
        <v/>
      </c>
      <c r="B102" s="62"/>
      <c r="C102" s="20" t="str">
        <f t="shared" si="15"/>
        <v/>
      </c>
      <c r="D102" s="63"/>
      <c r="E102" s="63"/>
      <c r="F102" s="13" t="str">
        <f t="shared" si="16"/>
        <v/>
      </c>
      <c r="G102" s="13" t="str">
        <f ca="1">IF($F102&lt;&gt;"",IF($G$4="Recurso",VLOOKUP($E102,OFFSET('Definición técnica de imagenes'!$A$1,MATCH($G$5,'Definición técnica de imagenes'!$A$1:$A$104,0)-1,1,COUNTIF('Definición técnica de imagenes'!$A$3:$A$102,$G$5),5),5,FALSE),'Definición técnica de imagenes'!$F$16),"")</f>
        <v/>
      </c>
      <c r="H102" s="13" t="str">
        <f t="shared" ca="1" si="17"/>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8"/>
        <v/>
      </c>
      <c r="B103" s="62"/>
      <c r="C103" s="20" t="str">
        <f t="shared" si="15"/>
        <v/>
      </c>
      <c r="D103" s="63"/>
      <c r="E103" s="63"/>
      <c r="F103" s="13" t="str">
        <f t="shared" si="16"/>
        <v/>
      </c>
      <c r="G103" s="13" t="str">
        <f ca="1">IF($F103&lt;&gt;"",IF($G$4="Recurso",VLOOKUP($E103,OFFSET('Definición técnica de imagenes'!$A$1,MATCH($G$5,'Definición técnica de imagenes'!$A$1:$A$104,0)-1,1,COUNTIF('Definición técnica de imagenes'!$A$3:$A$102,$G$5),5),5,FALSE),'Definición técnica de imagenes'!$F$16),"")</f>
        <v/>
      </c>
      <c r="H103" s="13" t="str">
        <f t="shared" ca="1" si="17"/>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8"/>
        <v/>
      </c>
      <c r="B104" s="62"/>
      <c r="C104" s="20" t="str">
        <f t="shared" si="15"/>
        <v/>
      </c>
      <c r="D104" s="63"/>
      <c r="E104" s="63"/>
      <c r="F104" s="13" t="str">
        <f t="shared" si="16"/>
        <v/>
      </c>
      <c r="G104" s="13" t="str">
        <f ca="1">IF($F104&lt;&gt;"",IF($G$4="Recurso",VLOOKUP($E104,OFFSET('Definición técnica de imagenes'!$A$1,MATCH($G$5,'Definición técnica de imagenes'!$A$1:$A$104,0)-1,1,COUNTIF('Definición técnica de imagenes'!$A$3:$A$102,$G$5),5),5,FALSE),'Definición técnica de imagenes'!$F$16),"")</f>
        <v/>
      </c>
      <c r="H104" s="13" t="str">
        <f t="shared" ca="1" si="17"/>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8"/>
        <v/>
      </c>
      <c r="B105" s="62"/>
      <c r="C105" s="20" t="str">
        <f t="shared" si="15"/>
        <v/>
      </c>
      <c r="D105" s="63"/>
      <c r="E105" s="63"/>
      <c r="F105" s="13" t="str">
        <f t="shared" si="16"/>
        <v/>
      </c>
      <c r="G105" s="13" t="str">
        <f ca="1">IF($F105&lt;&gt;"",IF($G$4="Recurso",VLOOKUP($E105,OFFSET('Definición técnica de imagenes'!$A$1,MATCH($G$5,'Definición técnica de imagenes'!$A$1:$A$104,0)-1,1,COUNTIF('Definición técnica de imagenes'!$A$3:$A$102,$G$5),5),5,FALSE),'Definición técnica de imagenes'!$F$16),"")</f>
        <v/>
      </c>
      <c r="H105" s="13" t="str">
        <f t="shared" ca="1" si="17"/>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8"/>
        <v/>
      </c>
      <c r="B106" s="62"/>
      <c r="C106" s="20" t="str">
        <f>IF(OR(B106&lt;&gt;"",J106&lt;&gt;""),IF($G$4="Recurso",CONCATENATE($G$4," ",$G$5),$G$4),"")</f>
        <v/>
      </c>
      <c r="D106" s="63"/>
      <c r="E106" s="63"/>
      <c r="F106" s="13" t="str">
        <f t="shared" si="16"/>
        <v/>
      </c>
      <c r="G106" s="13" t="str">
        <f ca="1">IF($F106&lt;&gt;"",IF($G$4="Recurso",VLOOKUP($E106,OFFSET('Definición técnica de imagenes'!$A$1,MATCH($G$5,'Definición técnica de imagenes'!$A$1:$A$104,0)-1,1,COUNTIF('Definición técnica de imagenes'!$A$3:$A$102,$G$5),5),5,FALSE),'Definición técnica de imagenes'!$F$16),"")</f>
        <v/>
      </c>
      <c r="H106" s="13" t="str">
        <f t="shared" ca="1" si="17"/>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8"/>
        <v/>
      </c>
      <c r="B107" s="62"/>
      <c r="C107" s="20" t="str">
        <f>IF(OR(B107&lt;&gt;"",J107&lt;&gt;""),IF($G$4="Recurso",CONCATENATE($G$4," ",$G$5),$G$4),"")</f>
        <v/>
      </c>
      <c r="D107" s="63"/>
      <c r="E107" s="63"/>
      <c r="F107" s="13" t="str">
        <f t="shared" si="16"/>
        <v/>
      </c>
      <c r="G107" s="13" t="str">
        <f ca="1">IF($F107&lt;&gt;"",IF($G$4="Recurso",VLOOKUP($E107,OFFSET('Definición técnica de imagenes'!$A$1,MATCH($G$5,'Definición técnica de imagenes'!$A$1:$A$104,0)-1,1,COUNTIF('Definición técnica de imagenes'!$A$3:$A$102,$G$5),5),5,FALSE),'Definición técnica de imagenes'!$F$16),"")</f>
        <v/>
      </c>
      <c r="H107" s="13" t="str">
        <f t="shared" ca="1" si="17"/>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8"/>
        <v/>
      </c>
      <c r="B108" s="62"/>
      <c r="C108" s="20" t="str">
        <f>IF(OR(B108&lt;&gt;"",J108&lt;&gt;""),IF($G$4="Recurso",CONCATENATE($G$4," ",$G$5),$G$4),"")</f>
        <v/>
      </c>
      <c r="D108" s="63"/>
      <c r="E108" s="63"/>
      <c r="F108" s="13" t="str">
        <f t="shared" si="16"/>
        <v/>
      </c>
      <c r="G108" s="13" t="str">
        <f ca="1">IF($F108&lt;&gt;"",IF($G$4="Recurso",VLOOKUP($E108,OFFSET('Definición técnica de imagenes'!$A$1,MATCH($G$5,'Definición técnica de imagenes'!$A$1:$A$104,0)-1,1,COUNTIF('Definición técnica de imagenes'!$A$3:$A$102,$G$5),5),5,FALSE),'Definición técnica de imagenes'!$F$16),"")</f>
        <v/>
      </c>
      <c r="H108" s="13" t="str">
        <f t="shared" ca="1" si="17"/>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2016-03-08T22:31:14Z</dcterms:modified>
</cp:coreProperties>
</file>