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340" windowHeight="119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<sst xmlns="http://schemas.openxmlformats.org/spreadsheetml/2006/main" count="392" uniqueCount="205">
  <si>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</si>
  <si>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</si>
  <si>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</si>
  <si>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</si>
  <si>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</si>
  <si>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</si>
  <si>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</si>
  <si>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</si>
  <si>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</si>
  <si>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</si>
  <si>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</si>
  <si>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</si>
  <si>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</si>
  <si>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</si>
  <si>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</si>
  <si>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</si>
  <si>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</si>
  <si>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</si>
  <si>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</si>
  <si>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</si>
  <si>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</si>
  <si>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</si>
  <si>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</si>
  <si>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</si>
  <si>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</si>
  <si>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</si>
  <si>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</si>
  <si>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</si>
  <si>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</si>
  <si>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</si>
  <si>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</si>
  <si>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</si>
  <si>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</si>
  <si>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</si>
  <si>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</si>
  <si>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</si>
  <si>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</si>
  <si>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</si>
  <si>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</si>
  <si>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</si>
  <si>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</si>
  <si>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</si>
  <si>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</si>
  <si>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</si>
  <si>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</si>
  <si>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</si>
  <si>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</si>
  <si>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</si>
  <si>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</si>
  <si>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</si>
  <si>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</si>
  <si>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</si>
  <si>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</si>
  <si>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</si>
  <si>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</si>
  <si>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</si>
  <si>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</si>
  <si>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</si>
  <si>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</si>
  <si>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</si>
  <si>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</si>
  <si>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</si>
  <si>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</si>
  <si>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</si>
  <si>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</si>
  <si>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</si>
  <si>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</si>
  <si>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</si>
  <si>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</si>
  <si>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</si>
  <si>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</si>
  <si>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</si>
  <si>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</si>
  <si>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</si>
  <si>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</si>
  <si>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</si>
  <si>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</si>
  <si>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</si>
  <si>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</si>
  <si>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</si>
  <si>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</si>
  <si>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</si>
  <si>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</si>
  <si>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</si>
  <si>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</si>
  <si>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</si>
  <si>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</si>
  <si>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</si>
  <si>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</si>
  <si>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</si>
  <si>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</si>
  <si>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</si>
  <si>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</si>
  <si>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</si>
  <si>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</si>
  <si>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</si>
  <si>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</si>
  <si>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</si>
  <si>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</si>
  <si>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</si>
  <si>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</si>
  <si>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</si>
  <si>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</si>
  <si>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</si>
  <si>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</si>
  <si>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</si>
  <si>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</si>
  <si>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</si>
  <si>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</si>
  <si>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</si>
  <si>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</si>
  <si>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</si>
  <si>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</si>
  <si>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</si>
  <si>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</si>
  <si>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</si>
  <si>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</si>
  <si>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</si>
  <si>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</si>
  <si>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</si>
  <si>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</si>
  <si>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</si>
  <si>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</si>
  <si>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</si>
  <si>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</si>
  <si>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</si>
  <si>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</si>
  <si>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</si>
  <si>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</si>
  <si>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</si>
  <si>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</si>
  <si>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</si>
  <si>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</si>
  <si>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</si>
  <si>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</si>
  <si>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</si>
  <si>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</si>
  <si>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</si>
  <si>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</si>
  <si>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</si>
  <si>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</si>
  <si>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</si>
  <si>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</si>
  <si>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</si>
  <si>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</si>
  <si>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</si>
  <si>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</si>
  <si>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</si>
  <si>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</si>
  <si>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</si>
  <si>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</si>
  <si>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</si>
  <si>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</si>
  <si>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</si>
  <si>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</si>
  <si>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</si>
  <si>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</si>
  <si>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</si>
  <si>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</si>
  <si>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</si>
  <si>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</si>
  <si>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</si>
  <si>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</si>
  <si>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</si>
  <si>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</si>
  <si>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</si>
  <si>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</si>
  <si>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</si>
  <si>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</si>
  <si>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</si>
  <si>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</si>
  <si>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</si>
  <si>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</si>
  <si>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</si>
  <si>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</si>
  <si>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</si>
  <si>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</si>
  <si>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</si>
  <si>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</si>
  <si>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</si>
  <si>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</si>
  <si>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</si>
  <si>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</si>
  <si>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</si>
  <si>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</si>
  <si>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</si>
  <si>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</si>
  <si>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</si>
  <si>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HISTORIOGRAFÍA</t>
  </si>
  <si>
    <t>MARCO CARDONA</t>
  </si>
  <si>
    <t>SIN RUTA</t>
  </si>
  <si>
    <t>Ilustración</t>
  </si>
  <si>
    <t>COLLAGE CON LAS PALABRAS PORQUE, POR QUÉ Y PORQUÉ, CON UNOS SIGNOS DE INTERROGACIÓN INSINUADOS EN EL FONDO</t>
  </si>
  <si>
    <t>COLLAGE DE PALABRAS CON LAS PALABRAS SINO Y SI NO.</t>
  </si>
  <si>
    <t>Shutter: 232221988</t>
  </si>
  <si>
    <t>Fotografía</t>
  </si>
  <si>
    <t>Grieta en el piso después de un temblor</t>
  </si>
  <si>
    <t>Shutter: 345082418</t>
  </si>
  <si>
    <t>Tulipanes inclinándose hacia el sol</t>
  </si>
  <si>
    <t>Shutter: 82694326</t>
  </si>
  <si>
    <t>Relámpago en la noche</t>
  </si>
  <si>
    <t>Shutter: 327881303</t>
  </si>
  <si>
    <t>Una mujer con un perro y un gato</t>
  </si>
  <si>
    <t>Shutter: 177063143</t>
  </si>
  <si>
    <t>Planta marchita sobre una mesa blanco y un fondo negro.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</si>
</sst>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10" activePane="bottomLeft" state="frozen"/>
      <selection pane="bottomLeft" activeCell="K16" sqref="K16"/>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F7B</v>
      </c>
    </row>
    <row r="2" spans="1:16" ht="15.7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
      <c r="A3" s="1"/>
      <c r="B3" s="4" t="s">
        <v>8</v>
      </c>
      <c r="C3" s="87">
        <v>9</v>
      </c>
      <c r="D3" s="88"/>
      <c r="F3" s="80">
        <v>42389</v>
      </c>
      <c r="G3" s="81"/>
      <c r="H3" s="58"/>
      <c r="I3" s="38"/>
      <c r="J3" s="14"/>
      <c r="L3" s="2" t="s">
        <v>155</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6.25" thickBot="1">
      <c r="A5" s="1"/>
      <c r="B5" s="6" t="s">
        <v>1</v>
      </c>
      <c r="C5" s="89" t="s">
        <v>189</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52">
      <c r="A10" s="12" t="str">
        <f>IF(OR(B10&lt;&gt;"",J10&lt;&gt;""),"IMG01","")</f>
        <v>IMG01</v>
      </c>
      <c r="B10" s="62" t="s">
        <v>190</v>
      </c>
      <c r="C10" s="20" t="str">
        <f t="shared" ref="C10:C41" si="0">IF(OR(B10&lt;&gt;"",J10&lt;&gt;""),IF($G$4="Recurso",CONCATENATE($G$4," ",$G$5),$G$4),"")</f>
        <v>Recurso F7B</v>
      </c>
      <c r="D10" s="63" t="s">
        <v>191</v>
      </c>
      <c r="E10" s="63" t="s">
        <v>166</v>
      </c>
      <c r="F10" s="13" t="str">
        <f t="shared" ref="F10" ca="1" si="1">IF(OR(B10&lt;&gt;"",J10&lt;&gt;""),CONCATENATE($C$7,"_",$A10,IF($G$4="Cuaderno de Estudio","_small",CONCATENATE(IF(I10="","","n"),IF(LEFT($G$5,1)="F",".jpg",".png")))),"")</f>
        <v>CN_08_01_REC10_IMG01.jpg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t="s">
        <v>190</v>
      </c>
      <c r="C11" s="20" t="str">
        <f t="shared" si="0"/>
        <v>Recurso F7B</v>
      </c>
      <c r="D11" s="63" t="s">
        <v>191</v>
      </c>
      <c r="E11" s="63" t="s">
        <v>166</v>
      </c>
      <c r="F11" s="13" t="str">
        <f t="shared" ref="F11:F74" ca="1" si="4">IF(OR(B11&lt;&gt;"",J11&lt;&gt;""),CONCATENATE($C$7,"_",$A11,IF($G$4="Cuaderno de Estudio","_small",CONCATENATE(IF(I11="","","n"),IF(LEFT($G$5,1)="F",".jpg",".png")))),"")</f>
        <v>CN_08_01_REC10_IMG02.jpg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c r="A12" s="12" t="str">
        <f t="shared" si="3"/>
        <v>IMG03</v>
      </c>
      <c r="B12" s="62" t="s">
        <v>194</v>
      </c>
      <c r="C12" s="20" t="str">
        <f t="shared" si="0"/>
        <v>Recurso F7B</v>
      </c>
      <c r="D12" s="63" t="s">
        <v>195</v>
      </c>
      <c r="E12" s="63" t="s">
        <v>156</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196</v>
      </c>
      <c r="K12" s="64"/>
      <c r="O12" s="2" t="str">
        <f>'Definición técnica de imagenes'!A18</f>
        <v>Diaporama F1</v>
      </c>
    </row>
    <row r="13" spans="1:16" s="11" customFormat="1">
      <c r="A13" s="12" t="str">
        <f t="shared" si="3"/>
        <v>IMG04</v>
      </c>
      <c r="B13" s="62" t="s">
        <v>197</v>
      </c>
      <c r="C13" s="20" t="str">
        <f t="shared" si="0"/>
        <v>Recurso F7B</v>
      </c>
      <c r="D13" s="63" t="s">
        <v>195</v>
      </c>
      <c r="E13" s="63" t="s">
        <v>156</v>
      </c>
      <c r="F13" s="13" t="str">
        <f t="shared" ca="1" si="4"/>
        <v>CN_08_01_REC10_IMG04n.jpg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CN_08_01_REC10_IMG04a.jpg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198</v>
      </c>
      <c r="K13" s="64"/>
      <c r="O13" s="2" t="str">
        <f>'Definición técnica de imagenes'!A19</f>
        <v>F4</v>
      </c>
    </row>
    <row r="14" spans="1:16" s="11" customFormat="1">
      <c r="A14" s="12" t="str">
        <f t="shared" si="3"/>
        <v>IMG05</v>
      </c>
      <c r="B14" s="62" t="s">
        <v>199</v>
      </c>
      <c r="C14" s="20" t="str">
        <f t="shared" si="0"/>
        <v>Recurso F7B</v>
      </c>
      <c r="D14" s="63" t="s">
        <v>195</v>
      </c>
      <c r="E14" s="63" t="s">
        <v>156</v>
      </c>
      <c r="F14" s="13" t="str">
        <f t="shared" ca="1" si="4"/>
        <v>CN_08_01_REC10_IMG05n.jpg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200</v>
      </c>
      <c r="K14" s="64"/>
      <c r="O14" s="2" t="str">
        <f>'Definición técnica de imagenes'!A22</f>
        <v>F6</v>
      </c>
    </row>
    <row r="15" spans="1:16" s="11" customFormat="1">
      <c r="A15" s="12" t="str">
        <f t="shared" si="3"/>
        <v>IMG06</v>
      </c>
      <c r="B15" s="62" t="s">
        <v>201</v>
      </c>
      <c r="C15" s="20" t="str">
        <f t="shared" si="0"/>
        <v>Recurso F7B</v>
      </c>
      <c r="D15" s="63" t="s">
        <v>195</v>
      </c>
      <c r="E15" s="63" t="s">
        <v>156</v>
      </c>
      <c r="F15" s="13" t="str">
        <f t="shared" ca="1" si="4"/>
        <v>CN_08_01_REC10_IMG06n.jpg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CN_08_01_REC10_IMG06a.jpg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202</v>
      </c>
      <c r="K15" s="66"/>
      <c r="O15" s="2" t="str">
        <f>'Definición técnica de imagenes'!A24</f>
        <v>F6B</v>
      </c>
    </row>
    <row r="16" spans="1:16" s="11" customFormat="1" ht="26">
      <c r="A16" s="12" t="str">
        <f t="shared" si="3"/>
        <v>IMG07</v>
      </c>
      <c r="B16" s="62" t="s">
        <v>203</v>
      </c>
      <c r="C16" s="20" t="str">
        <f t="shared" si="0"/>
        <v>Recurso F7B</v>
      </c>
      <c r="D16" s="63" t="s">
        <v>195</v>
      </c>
      <c r="E16" s="63" t="s">
        <v>156</v>
      </c>
      <c r="F16" s="13" t="str">
        <f t="shared" ca="1" si="4"/>
        <v>CN_08_01_REC10_IMG07n.jpg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CN_08_01_REC10_IMG07a.jpg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204</v>
      </c>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1.75">
      <c r="A44" s="54" t="s">
        <v>111</v>
      </c>
      <c r="B44" s="54"/>
      <c r="C44" s="55" t="s">
        <v>130</v>
      </c>
      <c r="D44" s="56" t="s">
        <v>162</v>
      </c>
      <c r="E44" s="55"/>
      <c r="F44" s="55"/>
    </row>
    <row r="45" spans="1:9">
      <c r="A45" s="54" t="s">
        <v>112</v>
      </c>
      <c r="B45" s="54"/>
      <c r="C45" s="55" t="s">
        <v>131</v>
      </c>
      <c r="D45" s="56" t="s">
        <v>132</v>
      </c>
      <c r="E45" s="55"/>
      <c r="F45" s="55"/>
    </row>
    <row r="46" spans="1:9" ht="47.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2016-01-20T18:32:25Z</dcterms:modified>
</cp:coreProperties>
</file>