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<sst xmlns="http://schemas.openxmlformats.org/spreadsheetml/2006/main" count="395" uniqueCount="203">
  <si>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</si>
  <si>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</si>
  <si>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</si>
  <si>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</si>
  <si>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</si>
  <si>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</si>
  <si>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</si>
  <si>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</si>
  <si>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</si>
  <si>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</si>
  <si>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</si>
  <si>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</si>
  <si>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</si>
  <si>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</si>
  <si>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</si>
  <si>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</si>
  <si>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</si>
  <si>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</si>
  <si>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</si>
  <si>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</si>
  <si>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</si>
  <si>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</si>
  <si>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</si>
  <si>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</si>
  <si>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</si>
  <si>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</si>
  <si>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</si>
  <si>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</si>
  <si>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</si>
  <si>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</si>
  <si>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</si>
  <si>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</si>
  <si>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</si>
  <si>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</si>
  <si>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</si>
  <si>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</si>
  <si>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</si>
  <si>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</si>
  <si>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</si>
  <si>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</si>
  <si>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</si>
  <si>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</si>
  <si>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</si>
  <si>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</si>
  <si>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</si>
  <si>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</si>
  <si>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</si>
  <si>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</si>
  <si>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</si>
  <si>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</si>
  <si>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</si>
  <si>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</si>
  <si>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</si>
  <si>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</si>
  <si>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</si>
  <si>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</si>
  <si>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</si>
  <si>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</si>
  <si>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</si>
  <si>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</si>
  <si>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</si>
  <si>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</si>
  <si>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</si>
  <si>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</si>
  <si>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</si>
  <si>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</si>
  <si>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</si>
  <si>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</si>
  <si>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</si>
  <si>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</si>
  <si>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</si>
  <si>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</si>
  <si>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</si>
  <si>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</si>
  <si>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</si>
  <si>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</si>
  <si>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</si>
  <si>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</si>
  <si>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</si>
  <si>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</si>
  <si>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</si>
  <si>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</si>
  <si>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</si>
  <si>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</si>
  <si>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</si>
  <si>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</si>
  <si>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</si>
  <si>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</si>
  <si>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</si>
  <si>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</si>
  <si>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</si>
  <si>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</si>
  <si>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</si>
  <si>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</si>
  <si>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</si>
  <si>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</si>
  <si>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</si>
  <si>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</si>
  <si>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</si>
  <si>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</si>
  <si>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</si>
  <si>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</si>
  <si>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</si>
  <si>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</si>
  <si>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</si>
  <si>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</si>
  <si>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</si>
  <si>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</si>
  <si>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</si>
  <si>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</si>
  <si>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</si>
  <si>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</si>
  <si>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</si>
  <si>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</si>
  <si>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</si>
  <si>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</si>
  <si>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</si>
  <si>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</si>
  <si>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</si>
  <si>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</si>
  <si>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</si>
  <si>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</si>
  <si>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</si>
  <si>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</si>
  <si>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</si>
  <si>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</si>
  <si>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</si>
  <si>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</si>
  <si>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</si>
  <si>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</si>
  <si>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</si>
  <si>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</si>
  <si>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</si>
  <si>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</si>
  <si>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</si>
  <si>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</si>
  <si>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</si>
  <si>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</si>
  <si>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</si>
  <si>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</si>
  <si>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</si>
  <si>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</si>
  <si>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</si>
  <si>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</si>
  <si>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</si>
  <si>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</si>
  <si>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</si>
  <si>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</si>
  <si>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</si>
  <si>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</si>
  <si>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</si>
  <si>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</si>
  <si>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</si>
  <si>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</si>
  <si>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</si>
  <si>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</si>
  <si>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</si>
  <si>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</si>
  <si>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</si>
  <si>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</si>
  <si>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</si>
  <si>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</si>
  <si>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</si>
  <si>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</si>
  <si>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</si>
  <si>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</si>
  <si>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</si>
  <si>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</si>
  <si>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</si>
  <si>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</si>
  <si>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</si>
  <si>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</si>
  <si>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</si>
  <si>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</si>
  <si>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</si>
  <si>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</si>
  <si>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</si>
  <si>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</si>
  <si>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</si>
  <si>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</si>
  <si>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</si>
  <si>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</si>
  <si>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</si>
  <si>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</si>
  <si>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</si>
  <si>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</si>
  <si>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</si>
  <si>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</si>
  <si>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</si>
  <si>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LE_06_04_REC210</t>
  </si>
  <si>
    <t>Fotografía</t>
  </si>
  <si>
    <t>mapa con íconos de ubicación</t>
  </si>
  <si>
    <t>la Tierra y su núcleo</t>
  </si>
  <si>
    <t>mapa de la ciudad en un celular</t>
  </si>
  <si>
    <t>regla triangular</t>
  </si>
  <si>
    <t>distancia entre punto B y A</t>
  </si>
  <si>
    <t>Ilustración</t>
  </si>
  <si>
    <t>íconos de mapa</t>
  </si>
  <si>
    <t>por favor cambiar el título de "map icons" a "Íconos en los mapas"</t>
  </si>
  <si>
    <t>Mapa de Colombia</t>
  </si>
  <si>
    <t>el planeta en unas manos</t>
  </si>
  <si>
    <t>globo terráqueo</t>
  </si>
  <si>
    <t>foto tomada desde el aire al campo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</si>
</sst>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42400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109">
        <v>183550007</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LE_06_04_REC210_IMG01n.png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3223623</v>
      </c>
      <c r="C11" s="20" t="str">
        <f t="shared" si="0"/>
        <v>Recurso M101</v>
      </c>
      <c r="D11" s="63" t="s">
        <v>190</v>
      </c>
      <c r="E11" s="63" t="s">
        <v>155</v>
      </c>
      <c r="F11" s="13" t="str">
        <f t="shared" ref="F11:F74" ca="1" si="4">IF(OR(B11&lt;&gt;"",J11&lt;&gt;""),CONCATENATE($C$7,"_",$A11,IF($G$4="Cuaderno de Estudio","_small",CONCATENATE(IF(I11="","","n"),IF(LEFT($G$5,1)="F",".jpg",".png")))),"")</f>
        <v>LE_06_04_REC210_IMG02n.png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109">
        <v>297728045</v>
      </c>
      <c r="C12" s="20" t="str">
        <f t="shared" si="0"/>
        <v>Recurso M101</v>
      </c>
      <c r="D12" s="63" t="s">
        <v>190</v>
      </c>
      <c r="E12" s="63" t="s">
        <v>155</v>
      </c>
      <c r="F12" s="13" t="str">
        <f t="shared" ca="1" si="4"/>
        <v>LE_06_04_REC210_IMG03n.png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109">
        <v>72754876</v>
      </c>
      <c r="C13" s="20" t="str">
        <f t="shared" si="0"/>
        <v>Recurso M101</v>
      </c>
      <c r="D13" s="63" t="s">
        <v>190</v>
      </c>
      <c r="E13" s="63" t="s">
        <v>155</v>
      </c>
      <c r="F13" s="13" t="str">
        <f t="shared" ca="1" si="4"/>
        <v>LE_06_04_REC210_IMG04n.png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109">
        <v>206094544</v>
      </c>
      <c r="C14" s="20" t="str">
        <f t="shared" si="0"/>
        <v>Recurso M101</v>
      </c>
      <c r="D14" s="63" t="s">
        <v>190</v>
      </c>
      <c r="E14" s="63" t="s">
        <v>155</v>
      </c>
      <c r="F14" s="13" t="str">
        <f t="shared" ca="1" si="4"/>
        <v>LE_06_04_REC210_IMG05n.png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LE_06_04_REC210_IMG05a.png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40.5" x14ac:dyDescent="0.25">
      <c r="A15" s="12" t="str">
        <f t="shared" si="3"/>
        <v>IMG06</v>
      </c>
      <c r="B15" s="109">
        <v>194835290</v>
      </c>
      <c r="C15" s="20" t="str">
        <f t="shared" si="0"/>
        <v>Recurso M101</v>
      </c>
      <c r="D15" s="63" t="s">
        <v>196</v>
      </c>
      <c r="E15" s="63" t="s">
        <v>155</v>
      </c>
      <c r="F15" s="13" t="str">
        <f t="shared" ca="1" si="4"/>
        <v>LE_06_04_REC210_IMG06n.png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LE_06_04_REC210_IMG06a.png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t="s">
        <v>198</v>
      </c>
      <c r="O15" s="2" t="str">
        <f>'Definición técnica de imagenes'!A24</f>
        <v>F6B</v>
      </c>
    </row>
    <row r="16" spans="1:16" s="11" customFormat="1" ht="14.25" x14ac:dyDescent="0.3">
      <c r="A16" s="12" t="str">
        <f t="shared" si="3"/>
        <v>IMG07</v>
      </c>
      <c r="B16" s="109">
        <v>268243118</v>
      </c>
      <c r="C16" s="20" t="str">
        <f t="shared" si="0"/>
        <v>Recurso M101</v>
      </c>
      <c r="D16" s="63" t="s">
        <v>190</v>
      </c>
      <c r="E16" s="63" t="s">
        <v>155</v>
      </c>
      <c r="F16" s="13" t="str">
        <f t="shared" ca="1" si="4"/>
        <v>LE_06_04_REC210_IMG07n.png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LE_06_04_REC210_IMG07a.png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199</v>
      </c>
      <c r="K16" s="68"/>
      <c r="O16" s="2" t="str">
        <f>'Definición técnica de imagenes'!A25</f>
        <v>F7</v>
      </c>
    </row>
    <row r="17" spans="1:15" s="11" customFormat="1" x14ac:dyDescent="0.25">
      <c r="A17" s="12" t="str">
        <f t="shared" si="3"/>
        <v>IMG08</v>
      </c>
      <c r="B17" s="109">
        <v>285636419</v>
      </c>
      <c r="C17" s="20" t="str">
        <f t="shared" si="0"/>
        <v>Recurso M101</v>
      </c>
      <c r="D17" s="63" t="s">
        <v>190</v>
      </c>
      <c r="E17" s="63" t="s">
        <v>155</v>
      </c>
      <c r="F17" s="13" t="str">
        <f t="shared" ca="1" si="4"/>
        <v>LE_06_04_REC210_IMG08n.png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LE_06_04_REC210_IMG08a.png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200</v>
      </c>
      <c r="K17" s="66"/>
      <c r="O17" s="2" t="str">
        <f>'Definición técnica de imagenes'!A27</f>
        <v>F7B</v>
      </c>
    </row>
    <row r="18" spans="1:15" s="11" customFormat="1" x14ac:dyDescent="0.25">
      <c r="A18" s="12" t="str">
        <f t="shared" si="3"/>
        <v>IMG09</v>
      </c>
      <c r="B18" s="109">
        <v>215319013</v>
      </c>
      <c r="C18" s="20" t="str">
        <f t="shared" si="0"/>
        <v>Recurso M101</v>
      </c>
      <c r="D18" s="63" t="s">
        <v>190</v>
      </c>
      <c r="E18" s="63" t="s">
        <v>155</v>
      </c>
      <c r="F18" s="13" t="str">
        <f t="shared" ca="1" si="4"/>
        <v>LE_06_04_REC210_IMG09n.png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LE_06_04_REC210_IMG09a.png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201</v>
      </c>
      <c r="K18" s="66"/>
      <c r="O18" s="2" t="str">
        <f>'Definición técnica de imagenes'!A30</f>
        <v>F8</v>
      </c>
    </row>
    <row r="19" spans="1:15" s="11" customFormat="1" ht="14.25" x14ac:dyDescent="0.3">
      <c r="A19" s="12" t="str">
        <f t="shared" ref="A19:A50" si="6">IF(OR(B19&lt;&gt;"",J19&lt;&gt;""),CONCATENATE(LEFT(A18,3),IF(MID(A18,4,2)+1&lt;10,CONCATENATE("0",MID(A18,4,2)+1),MID(A18,4,2)+1)),"")</f>
        <v>IMG10</v>
      </c>
      <c r="B19" s="109">
        <v>270407759</v>
      </c>
      <c r="C19" s="20" t="str">
        <f t="shared" si="0"/>
        <v>Recurso M101</v>
      </c>
      <c r="D19" s="63" t="s">
        <v>190</v>
      </c>
      <c r="E19" s="63" t="s">
        <v>155</v>
      </c>
      <c r="F19" s="13" t="str">
        <f t="shared" ca="1" si="4"/>
        <v>LE_06_04_REC210_IMG10n.png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LE_06_04_REC210_IMG10a.png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202</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2016-01-31T04:59:03Z</dcterms:modified>
</cp:coreProperties>
</file>