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4560" windowHeight="130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<sst xmlns="http://schemas.openxmlformats.org/spreadsheetml/2006/main" count="377" uniqueCount="199">
  <si>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</si>
  <si>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</si>
  <si>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</si>
  <si>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</si>
  <si>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</si>
  <si>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</si>
  <si>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</si>
  <si>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</si>
  <si>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</si>
  <si>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</si>
  <si>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</si>
  <si>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</si>
  <si>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</si>
  <si>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</si>
  <si>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</si>
  <si>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</si>
  <si>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</si>
  <si>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</si>
  <si>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</si>
  <si>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</si>
  <si>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</si>
  <si>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</si>
  <si>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</si>
  <si>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</si>
  <si>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</si>
  <si>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</si>
  <si>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</si>
  <si>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</si>
  <si>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</si>
  <si>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</si>
  <si>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</si>
  <si>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</si>
  <si>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</si>
  <si>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</si>
  <si>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</si>
  <si>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</si>
  <si>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</si>
  <si>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</si>
  <si>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</si>
  <si>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</si>
  <si>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</si>
  <si>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</si>
  <si>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</si>
  <si>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</si>
  <si>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</si>
  <si>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</si>
  <si>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</si>
  <si>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</si>
  <si>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</si>
  <si>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</si>
  <si>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</si>
  <si>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</si>
  <si>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</si>
  <si>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</si>
  <si>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</si>
  <si>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</si>
  <si>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</si>
  <si>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</si>
  <si>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</si>
  <si>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</si>
  <si>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</si>
  <si>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</si>
  <si>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</si>
  <si>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</si>
  <si>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</si>
  <si>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</si>
  <si>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</si>
  <si>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</si>
  <si>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</si>
  <si>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</si>
  <si>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</si>
  <si>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</si>
  <si>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</si>
  <si>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</si>
  <si>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</si>
  <si>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</si>
  <si>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</si>
  <si>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</si>
  <si>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</si>
  <si>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</si>
  <si>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</si>
  <si>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</si>
  <si>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</si>
  <si>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</si>
  <si>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</si>
  <si>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</si>
  <si>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</si>
  <si>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</si>
  <si>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</si>
  <si>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</si>
  <si>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</si>
  <si>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</si>
  <si>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</si>
  <si>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</si>
  <si>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</si>
  <si>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</si>
  <si>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</si>
  <si>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</si>
  <si>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</si>
  <si>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</si>
  <si>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</si>
  <si>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</si>
  <si>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</si>
  <si>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</si>
  <si>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</si>
  <si>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</si>
  <si>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</si>
  <si>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</si>
  <si>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</si>
  <si>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</si>
  <si>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</si>
  <si>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</si>
  <si>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</si>
  <si>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</si>
  <si>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</si>
  <si>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</si>
  <si>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</si>
  <si>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</si>
  <si>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</si>
  <si>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</si>
  <si>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</si>
  <si>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</si>
  <si>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</si>
  <si>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</si>
  <si>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</si>
  <si>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</si>
  <si>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</si>
  <si>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</si>
  <si>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</si>
  <si>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</si>
  <si>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</si>
  <si>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</si>
  <si>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</si>
  <si>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</si>
  <si>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</si>
  <si>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</si>
  <si>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</si>
  <si>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</si>
  <si>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</si>
  <si>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</si>
  <si>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</si>
  <si>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</si>
  <si>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</si>
  <si>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</si>
  <si>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</si>
  <si>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</si>
  <si>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</si>
  <si>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</si>
  <si>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</si>
  <si>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</si>
  <si>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</si>
  <si>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</si>
  <si>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</si>
  <si>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</si>
  <si>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</si>
  <si>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</si>
  <si>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</si>
  <si>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</si>
  <si>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</si>
  <si>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</si>
  <si>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</si>
  <si>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</si>
  <si>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</si>
  <si>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</si>
  <si>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</si>
  <si>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</si>
  <si>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</si>
  <si>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</si>
  <si>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</si>
  <si>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</si>
  <si>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</si>
  <si>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</si>
  <si>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</si>
  <si>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</si>
  <si>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</si>
  <si>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</si>
  <si>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</si>
  <si>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</si>
  <si>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</si>
  <si>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</si>
  <si>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</si>
  <si>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</si>
  <si>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</si>
  <si>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</si>
  <si>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</si>
  <si>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</si>
  <si>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</si>
  <si>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LE_09_02_REC330</t>
  </si>
  <si>
    <t>La literatura latinoamericana de la Conquista y la Colonia</t>
  </si>
  <si>
    <t>Marco Cardona</t>
  </si>
  <si>
    <t>Shutter: 99705365</t>
  </si>
  <si>
    <t>Fotografía</t>
  </si>
  <si>
    <t>Fotografía de envase de enjuague bucal</t>
  </si>
  <si>
    <t>Shutter: 90224845</t>
  </si>
  <si>
    <t>Fotografía de un joven y dos jovencitas trabajando en el computador</t>
  </si>
  <si>
    <t>Shutter: 311007032</t>
  </si>
  <si>
    <t>Ilustración</t>
  </si>
  <si>
    <t>Ilustración vectorial de joven exponiendo</t>
  </si>
  <si>
    <t>FAVOR CAMBIAR EL TEXTO FALSO DE LA ETIQUETA ROSADA POR: Exposición FAVOR BORRAR EL TEXTO FALSO PEQUEÑO.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</si>
</sst>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B13" sqref="B13"/>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F13</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c r="A3" s="1"/>
      <c r="B3" s="4" t="s">
        <v>8</v>
      </c>
      <c r="C3" s="87">
        <v>9</v>
      </c>
      <c r="D3" s="88"/>
      <c r="F3" s="80">
        <v>42332</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5.7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189</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t="s">
        <v>190</v>
      </c>
      <c r="C10" s="20" t="str">
        <f t="shared" ref="C10:C41" si="0">IF(OR(B10&lt;&gt;"",J10&lt;&gt;""),IF($G$4="Recurso",CONCATENATE($G$4," ",$G$5),$G$4),"")</f>
        <v>Recurso F13</v>
      </c>
      <c r="D10" s="63" t="s">
        <v>191</v>
      </c>
      <c r="E10" s="63" t="s">
        <v>151</v>
      </c>
      <c r="F10" s="13" t="str">
        <f t="shared" ref="F10" ca="1" si="1">IF(OR(B10&lt;&gt;"",J10&lt;&gt;""),CONCATENATE($C$7,"_",$A10,IF($G$4="Cuaderno de Estudio","_small",CONCATENATE(IF(I10="","","n"),IF(LEFT($G$5,1)="F",".jpg",".png")))),"")</f>
        <v>LE_09_02_REC330_IMG01n.jpg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LE_09_02_REC330_IMG01a.jpg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192</v>
      </c>
      <c r="K10" s="64"/>
      <c r="O10" s="2" t="str">
        <f>'Definición técnica de imagenes'!A12</f>
        <v>M12D</v>
      </c>
    </row>
    <row r="11" spans="1:16" s="11" customFormat="1" ht="14" customHeight="1">
      <c r="A11" s="12" t="str">
        <f t="shared" ref="A11:A18" si="3">IF(OR(B11&lt;&gt;"",J11&lt;&gt;""),CONCATENATE(LEFT(A10,3),IF(MID(A10,4,2)+1&lt;10,CONCATENATE("0",MID(A10,4,2)+1))),"")</f>
        <v>IMG02</v>
      </c>
      <c r="B11" s="62" t="s">
        <v>193</v>
      </c>
      <c r="C11" s="20" t="str">
        <f t="shared" si="0"/>
        <v>Recurso F13</v>
      </c>
      <c r="D11" s="63" t="s">
        <v>191</v>
      </c>
      <c r="E11" s="63" t="s">
        <v>151</v>
      </c>
      <c r="F11" s="13" t="str">
        <f t="shared" ref="F11:F74" ca="1" si="4">IF(OR(B11&lt;&gt;"",J11&lt;&gt;""),CONCATENATE($C$7,"_",$A11,IF($G$4="Cuaderno de Estudio","_small",CONCATENATE(IF(I11="","","n"),IF(LEFT($G$5,1)="F",".jpg",".png")))),"")</f>
        <v>LE_09_02_REC330_IMG02n.jpg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LE_09_02_REC330_IMG02a.jpg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194</v>
      </c>
      <c r="K11" s="65"/>
      <c r="O11" s="2" t="str">
        <f>'Definición técnica de imagenes'!A13</f>
        <v>M101</v>
      </c>
    </row>
    <row r="12" spans="1:16" s="11" customFormat="1" ht="52">
      <c r="A12" s="12" t="str">
        <f t="shared" si="3"/>
        <v>IMG03</v>
      </c>
      <c r="B12" s="62" t="s">
        <v>195</v>
      </c>
      <c r="C12" s="20" t="str">
        <f t="shared" si="0"/>
        <v>Recurso F13</v>
      </c>
      <c r="D12" s="63" t="s">
        <v>196</v>
      </c>
      <c r="E12" s="63" t="s">
        <v>151</v>
      </c>
      <c r="F12" s="13" t="str">
        <f t="shared" ca="1" si="4"/>
        <v>LE_09_02_REC330_IMG03n.jpg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LE_09_02_REC330_IMG03a.jpg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197</v>
      </c>
      <c r="K12" s="64" t="s">
        <v>198</v>
      </c>
      <c r="O12" s="2" t="str">
        <f>'Definición técnica de imagenes'!A18</f>
        <v>Diaporama F1</v>
      </c>
    </row>
    <row r="13" spans="1:16" s="11" customFormat="1" ht="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2015-11-25T00:38:34Z</dcterms:modified>
</cp:coreProperties>
</file>