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H18" i="1" s="1"/>
  <c r="I19" i="1"/>
  <c r="H19" i="1" s="1"/>
  <c r="I20" i="1"/>
  <c r="H20" i="1" s="1"/>
  <c r="I21" i="1"/>
  <c r="H21" i="1" s="1"/>
  <c r="I22" i="1"/>
  <c r="H22" i="1" s="1"/>
  <c r="I23" i="1"/>
  <c r="H23" i="1" s="1"/>
  <c r="I24" i="1"/>
  <c r="H24" i="1" s="1"/>
  <c r="I25" i="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c r="H48" i="1"/>
  <c r="F47" i="1"/>
  <c r="G47" i="1" s="1"/>
  <c r="F46" i="1"/>
  <c r="G46" i="1"/>
  <c r="F45" i="1"/>
  <c r="G45" i="1" s="1"/>
  <c r="F44" i="1"/>
  <c r="G44" i="1" s="1"/>
  <c r="A43" i="1"/>
  <c r="F43" i="1"/>
  <c r="G43" i="1" s="1"/>
  <c r="A10" i="1"/>
  <c r="A11" i="1" s="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H25" i="1"/>
  <c r="F24" i="1"/>
  <c r="G24" i="1" s="1"/>
  <c r="F23" i="1"/>
  <c r="G23" i="1" s="1"/>
  <c r="F22" i="1"/>
  <c r="G22" i="1" s="1"/>
  <c r="F21" i="1"/>
  <c r="G21" i="1" s="1"/>
  <c r="F20" i="1"/>
  <c r="G20" i="1" s="1"/>
  <c r="F19" i="1"/>
  <c r="G19" i="1" s="1"/>
  <c r="F18" i="1"/>
  <c r="G18" i="1" s="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H10" i="1" l="1"/>
  <c r="A12" i="1"/>
  <c r="F11" i="1"/>
  <c r="G11" i="1" s="1"/>
  <c r="D17" i="2"/>
  <c r="D18" i="2" s="1"/>
  <c r="A13" i="1" l="1"/>
  <c r="F12" i="1"/>
  <c r="G12" i="1" s="1"/>
  <c r="A14" i="1" l="1"/>
  <c r="F13" i="1"/>
  <c r="G13" i="1" s="1"/>
  <c r="H13" i="1"/>
  <c r="A15" i="1" l="1"/>
  <c r="F14" i="1"/>
  <c r="G14" i="1" s="1"/>
  <c r="H14" i="1"/>
  <c r="H15" i="1" l="1"/>
  <c r="A16" i="1"/>
  <c r="F15" i="1"/>
  <c r="G15" i="1" s="1"/>
  <c r="A17" i="1" l="1"/>
  <c r="F16" i="1"/>
  <c r="G16" i="1" s="1"/>
  <c r="H16" i="1"/>
  <c r="F17" i="1" l="1"/>
  <c r="G17" i="1" s="1"/>
  <c r="H17" i="1"/>
</calcChain>
</file>

<file path=xl/sharedStrings.xml><?xml version="1.0" encoding="utf-8"?>
<sst xmlns="http://schemas.openxmlformats.org/spreadsheetml/2006/main" count="396" uniqueCount="202">
  <si>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</si>
  <si>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</si>
  <si>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</si>
  <si>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</si>
  <si>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</si>
  <si>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</si>
  <si>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</si>
  <si>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</si>
  <si>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</si>
  <si>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</si>
  <si>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</si>
  <si>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</si>
  <si>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</si>
  <si>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</si>
  <si>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</si>
  <si>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</si>
  <si>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</si>
  <si>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</si>
  <si>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</si>
  <si>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</si>
  <si>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</si>
  <si>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</si>
  <si>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</si>
  <si>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</si>
  <si>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</si>
  <si>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</si>
  <si>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</si>
  <si>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</si>
  <si>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</si>
  <si>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</si>
  <si>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</si>
  <si>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</si>
  <si>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</si>
  <si>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</si>
  <si>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</si>
  <si>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</si>
  <si>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</si>
  <si>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</si>
  <si>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</si>
  <si>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</si>
  <si>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</si>
  <si>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</si>
  <si>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</si>
  <si>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</si>
  <si>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</si>
  <si>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</si>
  <si>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</si>
  <si>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</si>
  <si>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</si>
  <si>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</si>
  <si>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</si>
  <si>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</si>
  <si>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</si>
  <si>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</si>
  <si>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</si>
  <si>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</si>
  <si>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</si>
  <si>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</si>
  <si>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</si>
  <si>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</si>
  <si>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</si>
  <si>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</si>
  <si>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</si>
  <si>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</si>
  <si>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</si>
  <si>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</si>
  <si>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</si>
  <si>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</si>
  <si>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</si>
  <si>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</si>
  <si>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</si>
  <si>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</si>
  <si>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</si>
  <si>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</si>
  <si>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</si>
  <si>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</si>
  <si>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</si>
  <si>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</si>
  <si>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</si>
  <si>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</si>
  <si>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</si>
  <si>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</si>
  <si>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</si>
  <si>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</si>
  <si>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</si>
  <si>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</si>
  <si>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</si>
  <si>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</si>
  <si>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</si>
  <si>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</si>
  <si>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</si>
  <si>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</si>
  <si>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</si>
  <si>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</si>
  <si>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</si>
  <si>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</si>
  <si>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</si>
  <si>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</si>
  <si>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</si>
  <si>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</si>
  <si>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</si>
  <si>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</si>
  <si>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</si>
  <si>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</si>
  <si>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</si>
  <si>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</si>
  <si>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</si>
  <si>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</si>
  <si>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</si>
  <si>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</si>
  <si>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</si>
  <si>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</si>
  <si>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</si>
  <si>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</si>
  <si>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</si>
  <si>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</si>
  <si>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</si>
  <si>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</si>
  <si>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</si>
  <si>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</si>
  <si>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</si>
  <si>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</si>
  <si>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</si>
  <si>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</si>
  <si>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</si>
  <si>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</si>
  <si>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</si>
  <si>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</si>
  <si>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</si>
  <si>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</si>
  <si>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</si>
  <si>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</si>
  <si>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</si>
  <si>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</si>
  <si>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</si>
  <si>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</si>
  <si>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</si>
  <si>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</si>
  <si>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</si>
  <si>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</si>
  <si>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</si>
  <si>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</si>
  <si>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</si>
  <si>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</si>
  <si>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</si>
  <si>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</si>
  <si>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</si>
  <si>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</si>
  <si>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</si>
  <si>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</si>
  <si>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</si>
  <si>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</si>
  <si>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</si>
  <si>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</si>
  <si>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</si>
  <si>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</si>
  <si>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</si>
  <si>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</si>
  <si>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</si>
  <si>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</si>
  <si>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</si>
  <si>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</si>
  <si>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</si>
  <si>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</si>
  <si>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</si>
  <si>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</si>
  <si>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</si>
  <si>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</si>
  <si>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</si>
  <si>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</si>
  <si>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</si>
  <si>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</si>
  <si>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</si>
  <si>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</si>
  <si>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</si>
  <si>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</si>
  <si>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</si>
  <si>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</si>
  <si>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</si>
  <si>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</si>
  <si>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</si>
  <si>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</si>
  <si>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</si>
  <si>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</si>
  <si>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</si>
  <si>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</si>
  <si>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</si>
  <si>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</si>
  <si>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ensayo</t>
  </si>
  <si>
    <t>http://aulaplaneta.planetasaber.com/encyclopedia/asp/Preview9.asp?IdPack=9&amp;IdPildora=001FM201</t>
  </si>
  <si>
    <t>Gabriel García Márquez</t>
  </si>
  <si>
    <t>SHUTTER: 267559856</t>
  </si>
  <si>
    <t xml:space="preserve">SHUTTER: 269516258 </t>
  </si>
  <si>
    <t>SHUTTER: 101051875</t>
  </si>
  <si>
    <t>SHUTTER: 283674512</t>
  </si>
  <si>
    <t>http://aulaplaneta.planetasaber.com/encyclopedia/default.asp?idpack=9&amp;idpil=000G1701&amp;ruta=Buscador</t>
  </si>
  <si>
    <t>LE_08_07_REC80</t>
  </si>
  <si>
    <t>Luz Amparo Rubiano Acosta</t>
  </si>
  <si>
    <t xml:space="preserve">fall leaf and yellow flowers on green grass </t>
  </si>
  <si>
    <t>Many old books in a book shop or library. Shallow DOF</t>
  </si>
  <si>
    <t>Butcher chopping meat with cleaver</t>
  </si>
  <si>
    <t>hand of a old man holding a cane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</si>
</sst>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3"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42419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197</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189</v>
      </c>
      <c r="C10" s="20" t="str">
        <f t="shared" ref="C10:C16" si="0">IF(OR(B10&lt;&gt;"",J10&lt;&gt;""),IF($G$4="Recurso",CONCATENATE($G$4," ",$G$5),$G$4),"")</f>
        <v>Recurso F7</v>
      </c>
      <c r="D10" s="63" t="s">
        <v>187</v>
      </c>
      <c r="E10" s="63" t="s">
        <v>150</v>
      </c>
      <c r="F10" s="13" t="str">
        <f t="shared" ref="F10:F16" ca="1" si="1">IF(OR(B10&lt;&gt;"",J10&lt;&gt;""),CONCATENATE($C$7,"_",$A10,IF($G$4="Cuaderno de Estudio","_small",CONCATENATE(IF(I10="","","n"),IF(LEFT($G$5,1)="F",".jpg",".png")))),"")</f>
        <v>LE_08_07_REC80_IMG01.jpg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6"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3" t="s">
        <v>190</v>
      </c>
      <c r="O10" s="2" t="str">
        <f>'Definición técnica de imagenes'!A12</f>
        <v>M12D</v>
      </c>
    </row>
    <row r="11" spans="1:16" s="11" customFormat="1" ht="27" x14ac:dyDescent="0.25">
      <c r="A11" s="12" t="str">
        <f t="shared" ref="A11:A16" si="3">IF(OR(B11&lt;&gt;"",J11&lt;&gt;""),CONCATENATE(LEFT(A10,3),IF(MID(A10,4,2)+1&lt;10,CONCATENATE("0",MID(A10,4,2)+1))),"")</f>
        <v>IMG02</v>
      </c>
      <c r="B11" s="62" t="s">
        <v>191</v>
      </c>
      <c r="C11" s="20" t="str">
        <f t="shared" si="0"/>
        <v>Recurso F7</v>
      </c>
      <c r="D11" s="63" t="s">
        <v>187</v>
      </c>
      <c r="E11" s="63" t="s">
        <v>150</v>
      </c>
      <c r="F11" s="13" t="str">
        <f t="shared" ca="1" si="1"/>
        <v>LE_08_07_REC80_IMG02.jpg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198</v>
      </c>
      <c r="O11" s="2" t="str">
        <f>'Definición técnica de imagenes'!A13</f>
        <v>M101</v>
      </c>
    </row>
    <row r="12" spans="1:16" s="11" customFormat="1" ht="27" x14ac:dyDescent="0.25">
      <c r="A12" s="12" t="str">
        <f t="shared" si="3"/>
        <v>IMG03</v>
      </c>
      <c r="B12" s="62" t="s">
        <v>192</v>
      </c>
      <c r="C12" s="20" t="str">
        <f t="shared" si="0"/>
        <v>Recurso F7</v>
      </c>
      <c r="D12" s="63" t="s">
        <v>187</v>
      </c>
      <c r="E12" s="63" t="s">
        <v>150</v>
      </c>
      <c r="F12" s="13" t="str">
        <f t="shared" ca="1" si="1"/>
        <v>LE_08_07_REC80_IMG03.jpg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199</v>
      </c>
      <c r="O12" s="2" t="str">
        <f>'Definición técnica de imagenes'!A18</f>
        <v>Diaporama F1</v>
      </c>
    </row>
    <row r="13" spans="1:16" s="11" customFormat="1" ht="67.5" x14ac:dyDescent="0.25">
      <c r="A13" s="12" t="str">
        <f t="shared" si="3"/>
        <v>IMG04</v>
      </c>
      <c r="B13" s="62" t="s">
        <v>189</v>
      </c>
      <c r="C13" s="20" t="str">
        <f t="shared" si="0"/>
        <v>Recurso F7</v>
      </c>
      <c r="D13" s="63" t="s">
        <v>187</v>
      </c>
      <c r="E13" s="63" t="s">
        <v>155</v>
      </c>
      <c r="F13" s="13" t="str">
        <f t="shared" ca="1" si="1"/>
        <v>LE_08_07_REC80_IMG04n.jpg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LE_08_07_REC80_IMG04a.jpg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190</v>
      </c>
      <c r="O13" s="2" t="str">
        <f>'Definición técnica de imagenes'!A19</f>
        <v>F4</v>
      </c>
    </row>
    <row r="14" spans="1:16" s="11" customFormat="1" ht="27" x14ac:dyDescent="0.25">
      <c r="A14" s="12" t="str">
        <f t="shared" si="3"/>
        <v>IMG05</v>
      </c>
      <c r="B14" s="62" t="s">
        <v>191</v>
      </c>
      <c r="C14" s="20" t="str">
        <f t="shared" si="0"/>
        <v>Recurso F7</v>
      </c>
      <c r="D14" s="63" t="s">
        <v>187</v>
      </c>
      <c r="E14" s="63" t="s">
        <v>155</v>
      </c>
      <c r="F14" s="13" t="str">
        <f t="shared" ca="1" si="1"/>
        <v>LE_08_07_REC80_IMG05n.jpg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LE_08_07_REC80_IMG05a.jpg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198</v>
      </c>
      <c r="O14" s="2" t="str">
        <f>'Definición técnica de imagenes'!A22</f>
        <v>F6</v>
      </c>
    </row>
    <row r="15" spans="1:16" s="11" customFormat="1" ht="27" x14ac:dyDescent="0.25">
      <c r="A15" s="12" t="str">
        <f t="shared" si="3"/>
        <v>IMG06</v>
      </c>
      <c r="B15" s="62" t="s">
        <v>193</v>
      </c>
      <c r="C15" s="20" t="str">
        <f t="shared" si="0"/>
        <v>Recurso F7</v>
      </c>
      <c r="D15" s="63" t="s">
        <v>187</v>
      </c>
      <c r="E15" s="63" t="s">
        <v>155</v>
      </c>
      <c r="F15" s="13" t="str">
        <f t="shared" ca="1" si="1"/>
        <v>LE_08_07_REC80_IMG06n.jpg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LE_08_07_REC80_IMG06a.jpg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200</v>
      </c>
      <c r="O15" s="2" t="str">
        <f>'Definición técnica de imagenes'!A24</f>
        <v>F6B</v>
      </c>
    </row>
    <row r="16" spans="1:16" s="11" customFormat="1" ht="14.25" x14ac:dyDescent="0.3">
      <c r="A16" s="12" t="str">
        <f t="shared" si="3"/>
        <v>IMG07</v>
      </c>
      <c r="B16" s="62" t="s">
        <v>194</v>
      </c>
      <c r="C16" s="20" t="str">
        <f t="shared" si="0"/>
        <v>Recurso F7</v>
      </c>
      <c r="D16" s="63" t="s">
        <v>187</v>
      </c>
      <c r="E16" s="63" t="s">
        <v>155</v>
      </c>
      <c r="F16" s="13" t="str">
        <f t="shared" ca="1" si="1"/>
        <v>LE_08_07_REC80_IMG07n.jpg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2"/>
        <v>LE_08_07_REC80_IMG07a.jpg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201</v>
      </c>
      <c r="O16" s="2" t="str">
        <f>'Definición técnica de imagenes'!A25</f>
        <v>F7</v>
      </c>
    </row>
    <row r="17" spans="1:15" s="11" customFormat="1" ht="67.5" x14ac:dyDescent="0.25">
      <c r="A17" s="12" t="str">
        <f t="shared" ref="A17:A18" si="4">IF(OR(B17&lt;&gt;"",J17&lt;&gt;""),CONCATENATE(LEFT(A16,3),IF(MID(A16,4,2)+1&lt;10,CONCATENATE("0",MID(A16,4,2)+1))),"")</f>
        <v>IMG08</v>
      </c>
      <c r="B17" s="62" t="s">
        <v>195</v>
      </c>
      <c r="C17" s="20" t="str">
        <f t="shared" ref="C17:C35" si="5">IF(OR(B17&lt;&gt;"",J17&lt;&gt;""),IF($G$4="Recurso",CONCATENATE($G$4," ",$G$5),$G$4),"")</f>
        <v>Recurso F7</v>
      </c>
      <c r="D17" s="63" t="s">
        <v>187</v>
      </c>
      <c r="E17" s="63" t="s">
        <v>155</v>
      </c>
      <c r="F17" s="13" t="str">
        <f t="shared" ref="F17:F74" ca="1" si="6">IF(OR(B17&lt;&gt;"",J17&lt;&gt;""),CONCATENATE($C$7,"_",$A17,IF($G$4="Cuaderno de Estudio","_small",CONCATENATE(IF(I17="","","n"),IF(LEFT($G$5,1)="F",".jpg",".png")))),"")</f>
        <v>LE_08_07_REC80_IMG08n.jpg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ref="H17:H74" ca="1" si="7">IF(AND(I17&lt;&gt;"",I17&lt;&gt;0),IF(OR(B17&lt;&gt;"",J17&lt;&gt;""),CONCATENATE($C$7,"_",$A17,IF($G$4="Cuaderno de Estudio","_zoom",CONCATENATE("a",IF(LEFT($G$5,1)="F",".jpg",".png")))),""),"")</f>
        <v>LE_08_07_REC80_IMG08a.jpg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190</v>
      </c>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2016-02-19T16:38:11Z</dcterms:modified>
</cp:coreProperties>
</file>