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ian\Downloads\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s="1"/>
  <c r="H12" i="1" l="1"/>
  <c r="F12" i="1"/>
  <c r="G12" i="1" s="1"/>
  <c r="H11" i="1"/>
  <c r="F11" i="1"/>
  <c r="G11" i="1" s="1"/>
  <c r="H10" i="1"/>
  <c r="A13" i="1"/>
  <c r="F10" i="1"/>
  <c r="G10" i="1" s="1"/>
  <c r="F13" i="1" l="1"/>
  <c r="G13" i="1" s="1"/>
  <c r="H13" i="1"/>
  <c r="A14" i="1"/>
  <c r="F14" i="1" l="1"/>
  <c r="G14" i="1" s="1"/>
  <c r="H14" i="1"/>
  <c r="A15" i="1"/>
  <c r="F15" i="1" l="1"/>
  <c r="G15" i="1" s="1"/>
  <c r="H15" i="1"/>
  <c r="A16" i="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<sst xmlns="http://schemas.openxmlformats.org/spreadsheetml/2006/main" count="387" uniqueCount="202">
  <si>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</si>
  <si>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</si>
  <si>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</si>
  <si>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</si>
  <si>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</si>
  <si>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</si>
  <si>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</si>
  <si>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</si>
  <si>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</si>
  <si>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</si>
  <si>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</si>
  <si>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</si>
  <si>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</si>
  <si>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</si>
  <si>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</si>
  <si>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</si>
  <si>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</si>
  <si>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</si>
  <si>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</si>
  <si>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</si>
  <si>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</si>
  <si>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</si>
  <si>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</si>
  <si>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</si>
  <si>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</si>
  <si>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</si>
  <si>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</si>
  <si>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</si>
  <si>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</si>
  <si>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</si>
  <si>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</si>
  <si>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</si>
  <si>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</si>
  <si>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</si>
  <si>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</si>
  <si>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</si>
  <si>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</si>
  <si>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</si>
  <si>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</si>
  <si>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</si>
  <si>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</si>
  <si>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</si>
  <si>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</si>
  <si>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</si>
  <si>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</si>
  <si>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</si>
  <si>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</si>
  <si>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</si>
  <si>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</si>
  <si>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</si>
  <si>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</si>
  <si>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</si>
  <si>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</si>
  <si>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</si>
  <si>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</si>
  <si>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</si>
  <si>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</si>
  <si>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</si>
  <si>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</si>
  <si>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</si>
  <si>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</si>
  <si>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</si>
  <si>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</si>
  <si>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</si>
  <si>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</si>
  <si>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</si>
  <si>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</si>
  <si>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</si>
  <si>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</si>
  <si>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</si>
  <si>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</si>
  <si>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</si>
  <si>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</si>
  <si>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</si>
  <si>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</si>
  <si>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</si>
  <si>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</si>
  <si>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</si>
  <si>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</si>
  <si>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</si>
  <si>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</si>
  <si>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</si>
  <si>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</si>
  <si>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</si>
  <si>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</si>
  <si>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</si>
  <si>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</si>
  <si>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</si>
  <si>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</si>
  <si>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</si>
  <si>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</si>
  <si>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</si>
  <si>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</si>
  <si>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</si>
  <si>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</si>
  <si>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</si>
  <si>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</si>
  <si>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</si>
  <si>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</si>
  <si>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</si>
  <si>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</si>
  <si>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</si>
  <si>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</si>
  <si>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</si>
  <si>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</si>
  <si>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</si>
  <si>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</si>
  <si>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</si>
  <si>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</si>
  <si>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</si>
  <si>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</si>
  <si>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</si>
  <si>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</si>
  <si>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</si>
  <si>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</si>
  <si>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</si>
  <si>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</si>
  <si>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</si>
  <si>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</si>
  <si>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</si>
  <si>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</si>
  <si>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</si>
  <si>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</si>
  <si>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</si>
  <si>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</si>
  <si>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</si>
  <si>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</si>
  <si>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</si>
  <si>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</si>
  <si>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</si>
  <si>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</si>
  <si>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</si>
  <si>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</si>
  <si>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</si>
  <si>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</si>
  <si>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</si>
  <si>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</si>
  <si>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</si>
  <si>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</si>
  <si>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</si>
  <si>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</si>
  <si>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</si>
  <si>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</si>
  <si>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</si>
  <si>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</si>
  <si>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</si>
  <si>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</si>
  <si>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</si>
  <si>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</si>
  <si>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</si>
  <si>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</si>
  <si>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</si>
  <si>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</si>
  <si>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</si>
  <si>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</si>
  <si>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</si>
  <si>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</si>
  <si>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</si>
  <si>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</si>
  <si>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</si>
  <si>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</si>
  <si>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</si>
  <si>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</si>
  <si>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</si>
  <si>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</si>
  <si>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</si>
  <si>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</si>
  <si>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</si>
  <si>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</si>
  <si>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</si>
  <si>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</si>
  <si>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</si>
  <si>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</si>
  <si>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</si>
  <si>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</si>
  <si>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</si>
  <si>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</si>
  <si>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</si>
  <si>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</si>
  <si>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</si>
  <si>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</si>
  <si>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</si>
  <si>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</si>
  <si>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</si>
  <si>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</si>
  <si>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</si>
  <si>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</si>
  <si>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cuento</t>
  </si>
  <si>
    <t>Cristian Pineda</t>
  </si>
  <si>
    <t>LE_06_04_REC190</t>
  </si>
  <si>
    <t>ícono de carrito de mercado</t>
  </si>
  <si>
    <t>Ilustración</t>
  </si>
  <si>
    <t>ícono de hospital</t>
  </si>
  <si>
    <t>ícono de bomberos</t>
  </si>
  <si>
    <t>ícono de cementerio</t>
  </si>
  <si>
    <t>ícono de aeropuerto</t>
  </si>
  <si>
    <t>plano de una ciudad con íconos</t>
  </si>
  <si>
    <t>va con el número 2</t>
  </si>
  <si>
    <t>va con el número 3</t>
  </si>
  <si>
    <t>va con el número 4</t>
  </si>
  <si>
    <t>va con el número 5</t>
  </si>
  <si>
    <t>La idea es ubicar en un plano como el que se sugiere al final de esta solicitud, los íconos de cada lugar. La idea es que el estudiante los identiique y pueda asociarlos. Por eso, es necesario que cada ícono vaya enumerado. El ícono de supermercado debe ir con el número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</si>
</sst>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xf numFmtId="0" fontId="24" fillId="0" borderId="0" xfId="0" applyFont="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utterstock.com/pic-241954834/stock-vector-flat-icon-of-shopping-chart.html?src=PYLUE2U8RYGP8i_8IOOZ7Q-1-16"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6" sqref="B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42396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121.5" x14ac:dyDescent="0.25">
      <c r="A10" s="12" t="str">
        <f>IF(OR(B10&lt;&gt;"",J10&lt;&gt;""),"IMG01","")</f>
        <v>IMG01</v>
      </c>
      <c r="B10" s="109">
        <v>241954834</v>
      </c>
      <c r="C10" s="20" t="str">
        <f t="shared" ref="C10:C41" si="0">IF(OR(B10&lt;&gt;"",J10&lt;&gt;""),IF($G$4="Recurso",CONCATENATE($G$4," ",$G$5),$G$4),"")</f>
        <v>Recurso M9B</v>
      </c>
      <c r="D10" s="63" t="s">
        <v>191</v>
      </c>
      <c r="E10" s="63" t="s">
        <v>155</v>
      </c>
      <c r="F10" s="13" t="str">
        <f t="shared" ref="F10" ca="1" si="1">IF(OR(B10&lt;&gt;"",J10&lt;&gt;""),CONCATENATE($C$7,"_",$A10,IF($G$4="Cuaderno de Estudio","_small",CONCATENATE(IF(I10="","","n"),IF(LEFT($G$5,1)="F",".jpg",".png")))),"")</f>
        <v>LE_06_04_REC190_IMG01n.png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LE_06_04_REC190_IMG01a.png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t="s">
        <v>201</v>
      </c>
      <c r="O10" s="2" t="str">
        <f>'Definición técnica de imagenes'!A12</f>
        <v>M12D</v>
      </c>
    </row>
    <row r="11" spans="1:16" s="11" customFormat="1" ht="13.9" customHeight="1" x14ac:dyDescent="0.25">
      <c r="A11" s="12" t="str">
        <f t="shared" ref="A11:A18" si="3">IF(OR(B11&lt;&gt;"",J11&lt;&gt;""),CONCATENATE(LEFT(A10,3),IF(MID(A10,4,2)+1&lt;10,CONCATENATE("0",MID(A10,4,2)+1))),"")</f>
        <v>IMG02</v>
      </c>
      <c r="B11" s="110">
        <v>306217352</v>
      </c>
      <c r="C11" s="20" t="str">
        <f t="shared" si="0"/>
        <v>Recurso M9B</v>
      </c>
      <c r="D11" s="63" t="s">
        <v>191</v>
      </c>
      <c r="E11" s="63" t="s">
        <v>155</v>
      </c>
      <c r="F11" s="13" t="str">
        <f t="shared" ref="F11:F74" ca="1" si="4">IF(OR(B11&lt;&gt;"",J11&lt;&gt;""),CONCATENATE($C$7,"_",$A11,IF($G$4="Cuaderno de Estudio","_small",CONCATENATE(IF(I11="","","n"),IF(LEFT($G$5,1)="F",".jpg",".png")))),"")</f>
        <v>LE_06_04_REC190_IMG02n.png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LE_06_04_REC190_IMG02a.png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t="s">
        <v>197</v>
      </c>
      <c r="O11" s="2" t="str">
        <f>'Definición técnica de imagenes'!A13</f>
        <v>M101</v>
      </c>
    </row>
    <row r="12" spans="1:16" s="11" customFormat="1" x14ac:dyDescent="0.25">
      <c r="A12" s="12" t="str">
        <f t="shared" si="3"/>
        <v>IMG03</v>
      </c>
      <c r="B12" s="110">
        <v>159739730</v>
      </c>
      <c r="C12" s="20" t="str">
        <f t="shared" si="0"/>
        <v>Recurso M9B</v>
      </c>
      <c r="D12" s="63" t="s">
        <v>191</v>
      </c>
      <c r="E12" s="63" t="s">
        <v>155</v>
      </c>
      <c r="F12" s="13" t="str">
        <f t="shared" ca="1" si="4"/>
        <v>LE_06_04_REC190_IMG03n.png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LE_06_04_REC190_IMG03a.png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t="s">
        <v>198</v>
      </c>
      <c r="O12" s="2" t="str">
        <f>'Definición técnica de imagenes'!A18</f>
        <v>Diaporama F1</v>
      </c>
    </row>
    <row r="13" spans="1:16" s="11" customFormat="1" x14ac:dyDescent="0.25">
      <c r="A13" s="12" t="str">
        <f t="shared" si="3"/>
        <v>IMG04</v>
      </c>
      <c r="B13" s="110">
        <v>254597758</v>
      </c>
      <c r="C13" s="20" t="str">
        <f t="shared" si="0"/>
        <v>Recurso M9B</v>
      </c>
      <c r="D13" s="63" t="s">
        <v>191</v>
      </c>
      <c r="E13" s="63" t="s">
        <v>155</v>
      </c>
      <c r="F13" s="13" t="str">
        <f t="shared" ca="1" si="4"/>
        <v>LE_06_04_REC190_IMG04n.png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LE_06_04_REC190_IMG04a.png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t="s">
        <v>199</v>
      </c>
      <c r="O13" s="2" t="str">
        <f>'Definición técnica de imagenes'!A19</f>
        <v>F4</v>
      </c>
    </row>
    <row r="14" spans="1:16" s="11" customFormat="1" x14ac:dyDescent="0.25">
      <c r="A14" s="12" t="str">
        <f t="shared" si="3"/>
        <v>IMG05</v>
      </c>
      <c r="B14" s="110">
        <v>267549041</v>
      </c>
      <c r="C14" s="20" t="str">
        <f t="shared" si="0"/>
        <v>Recurso M9B</v>
      </c>
      <c r="D14" s="63" t="s">
        <v>191</v>
      </c>
      <c r="E14" s="63" t="s">
        <v>155</v>
      </c>
      <c r="F14" s="13" t="str">
        <f t="shared" ca="1" si="4"/>
        <v>LE_06_04_REC190_IMG05n.png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LE_06_04_REC190_IMG05a.png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t="s">
        <v>200</v>
      </c>
      <c r="O14" s="2" t="str">
        <f>'Definición técnica de imagenes'!A22</f>
        <v>F6</v>
      </c>
    </row>
    <row r="15" spans="1:16" s="11" customFormat="1" x14ac:dyDescent="0.25">
      <c r="A15" s="12" t="str">
        <f t="shared" si="3"/>
        <v>IMG06</v>
      </c>
      <c r="B15" s="110">
        <v>298456556</v>
      </c>
      <c r="C15" s="20" t="str">
        <f t="shared" si="0"/>
        <v>Recurso M9B</v>
      </c>
      <c r="D15" s="63" t="s">
        <v>191</v>
      </c>
      <c r="E15" s="63" t="s">
        <v>155</v>
      </c>
      <c r="F15" s="13" t="str">
        <f t="shared" ca="1" si="4"/>
        <v>LE_06_04_REC190_IMG06n.png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LE_06_04_REC190_IMG06a.png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241954834/stock-vector-flat-icon-of-shopping-chart.html?src=PYLUE2U8RYGP8i_8IOOZ7Q-1-16"/>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Cristian Pineda</cp:lastModifiedBy>
  <dcterms:created xsi:type="dcterms:W3CDTF">2014-07-01T23:43:25Z</dcterms:created>
  <dcterms:modified xsi:type="dcterms:W3CDTF">2016-01-27T18:29:11Z</dcterms:modified>
</cp:coreProperties>
</file>