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<sst xmlns="http://schemas.openxmlformats.org/spreadsheetml/2006/main" count="392" uniqueCount="204">
  <si>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</si>
  <si>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</si>
  <si>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</si>
  <si>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</si>
  <si>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</si>
  <si>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</si>
  <si>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</si>
  <si>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</si>
  <si>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</si>
  <si>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</si>
  <si>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</si>
  <si>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</si>
  <si>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</si>
  <si>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</si>
  <si>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</si>
  <si>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</si>
  <si>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</si>
  <si>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</si>
  <si>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</si>
  <si>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</si>
  <si>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</si>
  <si>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</si>
  <si>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</si>
  <si>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</si>
  <si>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</si>
  <si>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</si>
  <si>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</si>
  <si>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</si>
  <si>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</si>
  <si>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</si>
  <si>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</si>
  <si>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</si>
  <si>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</si>
  <si>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</si>
  <si>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</si>
  <si>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</si>
  <si>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</si>
  <si>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</si>
  <si>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</si>
  <si>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</si>
  <si>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</si>
  <si>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</si>
  <si>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</si>
  <si>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</si>
  <si>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</si>
  <si>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</si>
  <si>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</si>
  <si>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</si>
  <si>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</si>
  <si>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</si>
  <si>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</si>
  <si>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</si>
  <si>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</si>
  <si>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</si>
  <si>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</si>
  <si>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</si>
  <si>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</si>
  <si>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</si>
  <si>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</si>
  <si>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</si>
  <si>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</si>
  <si>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</si>
  <si>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</si>
  <si>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</si>
  <si>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</si>
  <si>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</si>
  <si>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</si>
  <si>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</si>
  <si>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</si>
  <si>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</si>
  <si>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</si>
  <si>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</si>
  <si>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</si>
  <si>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</si>
  <si>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</si>
  <si>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</si>
  <si>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</si>
  <si>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</si>
  <si>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</si>
  <si>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</si>
  <si>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</si>
  <si>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</si>
  <si>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</si>
  <si>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</si>
  <si>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</si>
  <si>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</si>
  <si>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</si>
  <si>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</si>
  <si>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</si>
  <si>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</si>
  <si>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</si>
  <si>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</si>
  <si>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</si>
  <si>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</si>
  <si>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</si>
  <si>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</si>
  <si>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</si>
  <si>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</si>
  <si>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</si>
  <si>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</si>
  <si>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</si>
  <si>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</si>
  <si>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</si>
  <si>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</si>
  <si>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</si>
  <si>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</si>
  <si>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</si>
  <si>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</si>
  <si>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</si>
  <si>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</si>
  <si>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</si>
  <si>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</si>
  <si>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</si>
  <si>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</si>
  <si>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</si>
  <si>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</si>
  <si>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</si>
  <si>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</si>
  <si>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</si>
  <si>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</si>
  <si>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</si>
  <si>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</si>
  <si>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</si>
  <si>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</si>
  <si>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</si>
  <si>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</si>
  <si>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</si>
  <si>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</si>
  <si>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</si>
  <si>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</si>
  <si>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</si>
  <si>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</si>
  <si>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</si>
  <si>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</si>
  <si>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</si>
  <si>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</si>
  <si>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</si>
  <si>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</si>
  <si>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</si>
  <si>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</si>
  <si>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</si>
  <si>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</si>
  <si>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</si>
  <si>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</si>
  <si>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</si>
  <si>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</si>
  <si>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</si>
  <si>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</si>
  <si>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</si>
  <si>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</si>
  <si>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</si>
  <si>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</si>
  <si>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</si>
  <si>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</si>
  <si>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</si>
  <si>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</si>
  <si>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</si>
  <si>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</si>
  <si>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</si>
  <si>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</si>
  <si>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</si>
  <si>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</si>
  <si>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</si>
  <si>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</si>
  <si>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</si>
  <si>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</si>
  <si>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</si>
  <si>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</si>
  <si>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</si>
  <si>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</si>
  <si>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</si>
  <si>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</si>
  <si>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</si>
  <si>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</si>
  <si>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</si>
  <si>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</si>
  <si>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</si>
  <si>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</si>
  <si>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</si>
  <si>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</si>
  <si>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</si>
  <si>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</si>
  <si>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</si>
  <si>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</si>
  <si>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</si>
  <si>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</si>
  <si>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</si>
  <si>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</si>
  <si>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</si>
  <si>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LE_06_04_REC260</t>
  </si>
  <si>
    <t>Plano de topografía</t>
  </si>
  <si>
    <t>Plano de cimentación</t>
  </si>
  <si>
    <t>Plano de instalaciones eléctrica</t>
  </si>
  <si>
    <t>Plano de instalaciones sanitarias</t>
  </si>
  <si>
    <t>Plano de instalaciones de gas</t>
  </si>
  <si>
    <t>Plano de corte de secciones</t>
  </si>
  <si>
    <t>Plano de plantas</t>
  </si>
  <si>
    <t>Plano de acabados y detalles</t>
  </si>
  <si>
    <t>Ilustración</t>
  </si>
  <si>
    <t>Imagen tomada de shutterstock</t>
  </si>
  <si>
    <t>La idea es que quede algo similar a la imagen de plano de cimentación que está en este enlace http://planosarquitectonicossena.blogspot.com.co/p/planos-arquitectonicos.html Se le puede poner el nombre de las plantas y algo del material</t>
  </si>
  <si>
    <t xml:space="preserve">La imagen debe quedar sin título. Traducir: ventilation pipe (Tubo de ventilación), siphon (sifón), inspection pit (foso), water (agua), sewer raiser (elevador), sink (lavamanos), toilet (inodoro), main line (línea principal). </t>
  </si>
  <si>
    <t>La imagen es algo aproximado, no es exactamente un plano.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</si>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</sst>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22" sqref="K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307215581</v>
      </c>
      <c r="C10" s="20" t="str">
        <f t="shared" ref="C10:C41" si="0">IF(OR(B10&lt;&gt;"",J10&lt;&gt;""),IF($G$4="Recurso",CONCATENATE($G$4," ",$G$5),$G$4),"")</f>
        <v>Recurso M8A</v>
      </c>
      <c r="D10" s="63" t="s">
        <v>203</v>
      </c>
      <c r="E10" s="63" t="s">
        <v>155</v>
      </c>
      <c r="F10" s="13" t="str">
        <f t="shared" ref="F10" ca="1" si="1">IF(OR(B10&lt;&gt;"",J10&lt;&gt;""),CONCATENATE($C$7,"_",$A10,IF($G$4="Cuaderno de Estudio","_small",CONCATENATE(IF(I10="","","n"),IF(LEFT($G$5,1)="F",".jpg",".png")))),"")</f>
        <v>LE_06_04_REC260_IMG01n.png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20.75" customHeight="1" x14ac:dyDescent="0.25">
      <c r="A11" s="12" t="str">
        <f t="shared" ref="A11:A18" si="3">IF(OR(B11&lt;&gt;"",J11&lt;&gt;""),CONCATENATE(LEFT(A10,3),IF(MID(A10,4,2)+1&lt;10,CONCATENATE("0",MID(A10,4,2)+1))),"")</f>
        <v>IMG02</v>
      </c>
      <c r="B11" s="62">
        <v>294253373</v>
      </c>
      <c r="C11" s="20" t="str">
        <f t="shared" si="0"/>
        <v>Recurso M8A</v>
      </c>
      <c r="D11" s="63" t="s">
        <v>198</v>
      </c>
      <c r="E11" s="63" t="s">
        <v>155</v>
      </c>
      <c r="F11" s="13" t="str">
        <f t="shared" ref="F11:F74" ca="1" si="4">IF(OR(B11&lt;&gt;"",J11&lt;&gt;""),CONCATENATE($C$7,"_",$A11,IF($G$4="Cuaderno de Estudio","_small",CONCATENATE(IF(I11="","","n"),IF(LEFT($G$5,1)="F",".jpg",".png")))),"")</f>
        <v>LE_06_04_REC260_IMG02n.png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t="s">
        <v>200</v>
      </c>
      <c r="O11" s="2" t="str">
        <f>'Definición técnica de imagenes'!A13</f>
        <v>M101</v>
      </c>
    </row>
    <row r="12" spans="1:16" s="11" customFormat="1" x14ac:dyDescent="0.25">
      <c r="A12" s="12" t="str">
        <f t="shared" si="3"/>
        <v>IMG03</v>
      </c>
      <c r="B12" s="62">
        <v>96253112</v>
      </c>
      <c r="C12" s="20" t="str">
        <f t="shared" si="0"/>
        <v>Recurso M8A</v>
      </c>
      <c r="D12" s="63" t="s">
        <v>203</v>
      </c>
      <c r="E12" s="63" t="s">
        <v>155</v>
      </c>
      <c r="F12" s="13" t="str">
        <f t="shared" ca="1" si="4"/>
        <v>LE_06_04_REC260_IMG03n.png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t="s">
        <v>199</v>
      </c>
      <c r="O12" s="2" t="str">
        <f>'Definición técnica de imagenes'!A18</f>
        <v>Diaporama F1</v>
      </c>
    </row>
    <row r="13" spans="1:16" s="11" customFormat="1" ht="94.5" x14ac:dyDescent="0.25">
      <c r="A13" s="12" t="str">
        <f t="shared" si="3"/>
        <v>IMG04</v>
      </c>
      <c r="B13" s="62">
        <v>279058655</v>
      </c>
      <c r="C13" s="20" t="str">
        <f t="shared" si="0"/>
        <v>Recurso M8A</v>
      </c>
      <c r="D13" s="63" t="s">
        <v>198</v>
      </c>
      <c r="E13" s="63" t="s">
        <v>155</v>
      </c>
      <c r="F13" s="13" t="str">
        <f t="shared" ca="1" si="4"/>
        <v>LE_06_04_REC260_IMG04n.png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t="s">
        <v>201</v>
      </c>
      <c r="O13" s="2" t="str">
        <f>'Definición técnica de imagenes'!A19</f>
        <v>F4</v>
      </c>
    </row>
    <row r="14" spans="1:16" s="11" customFormat="1" ht="27" x14ac:dyDescent="0.25">
      <c r="A14" s="12" t="str">
        <f t="shared" si="3"/>
        <v>IMG05</v>
      </c>
      <c r="B14" s="109">
        <v>342296579</v>
      </c>
      <c r="C14" s="20" t="str">
        <f t="shared" si="0"/>
        <v>Recurso M8A</v>
      </c>
      <c r="D14" s="63" t="s">
        <v>203</v>
      </c>
      <c r="E14" s="63" t="s">
        <v>155</v>
      </c>
      <c r="F14" s="13" t="str">
        <f t="shared" ca="1" si="4"/>
        <v>LE_06_04_REC260_IMG05n.png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t="s">
        <v>202</v>
      </c>
      <c r="O14" s="2" t="str">
        <f>'Definición técnica de imagenes'!A22</f>
        <v>F6</v>
      </c>
    </row>
    <row r="15" spans="1:16" s="11" customFormat="1" x14ac:dyDescent="0.25">
      <c r="A15" s="12" t="str">
        <f t="shared" si="3"/>
        <v>IMG06</v>
      </c>
      <c r="B15" s="62">
        <v>99608288</v>
      </c>
      <c r="C15" s="20" t="str">
        <f t="shared" si="0"/>
        <v>Recurso M8A</v>
      </c>
      <c r="D15" s="63" t="s">
        <v>203</v>
      </c>
      <c r="E15" s="63" t="s">
        <v>155</v>
      </c>
      <c r="F15" s="13" t="str">
        <f t="shared" ca="1" si="4"/>
        <v>LE_06_04_REC260_IMG06n.png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ht="14.25" x14ac:dyDescent="0.3">
      <c r="A16" s="12" t="str">
        <f t="shared" si="3"/>
        <v>IMG07</v>
      </c>
      <c r="B16" s="62">
        <v>74222878</v>
      </c>
      <c r="C16" s="20" t="str">
        <f t="shared" si="0"/>
        <v>Recurso M8A</v>
      </c>
      <c r="D16" s="63" t="s">
        <v>203</v>
      </c>
      <c r="E16" s="63" t="s">
        <v>155</v>
      </c>
      <c r="F16" s="13" t="str">
        <f t="shared" ca="1" si="4"/>
        <v>LE_06_04_REC260_IMG07n.png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LE_06_04_REC260_IMG07a.png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196</v>
      </c>
      <c r="K16" s="68"/>
      <c r="O16" s="2" t="str">
        <f>'Definición técnica de imagenes'!A25</f>
        <v>F7</v>
      </c>
    </row>
    <row r="17" spans="1:15" s="11" customFormat="1" x14ac:dyDescent="0.25">
      <c r="A17" s="12" t="str">
        <f t="shared" si="3"/>
        <v>IMG08</v>
      </c>
      <c r="B17" s="62">
        <v>216305041</v>
      </c>
      <c r="C17" s="20" t="str">
        <f t="shared" si="0"/>
        <v>Recurso M8A</v>
      </c>
      <c r="D17" s="63" t="s">
        <v>203</v>
      </c>
      <c r="E17" s="63" t="s">
        <v>155</v>
      </c>
      <c r="F17" s="13" t="str">
        <f t="shared" ca="1" si="4"/>
        <v>LE_06_04_REC260_IMG08n.png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LE_06_04_REC260_IMG08a.png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197</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2016-01-28T05:55:29Z</dcterms:modified>
</cp:coreProperties>
</file>