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<sst xmlns="http://schemas.openxmlformats.org/spreadsheetml/2006/main" count="395" uniqueCount="203">
  <si>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</si>
  <si>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</si>
  <si>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</si>
  <si>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</si>
  <si>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</si>
  <si>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</si>
  <si>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</si>
  <si>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</si>
  <si>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</si>
  <si>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</si>
  <si>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</si>
  <si>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</si>
  <si>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</si>
  <si>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</si>
  <si>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</si>
  <si>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</si>
  <si>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</si>
  <si>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</si>
  <si>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</si>
  <si>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</si>
  <si>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</si>
  <si>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</si>
  <si>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</si>
  <si>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</si>
  <si>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</si>
  <si>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</si>
  <si>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</si>
  <si>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</si>
  <si>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</si>
  <si>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</si>
  <si>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</si>
  <si>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</si>
  <si>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</si>
  <si>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</si>
  <si>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</si>
  <si>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</si>
  <si>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</si>
  <si>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</si>
  <si>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</si>
  <si>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</si>
  <si>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</si>
  <si>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</si>
  <si>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</si>
  <si>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</si>
  <si>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</si>
  <si>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</si>
  <si>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</si>
  <si>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</si>
  <si>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</si>
  <si>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</si>
  <si>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</si>
  <si>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</si>
  <si>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</si>
  <si>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</si>
  <si>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</si>
  <si>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</si>
  <si>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</si>
  <si>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</si>
  <si>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</si>
  <si>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</si>
  <si>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</si>
  <si>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</si>
  <si>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</si>
  <si>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</si>
  <si>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</si>
  <si>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</si>
  <si>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</si>
  <si>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</si>
  <si>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</si>
  <si>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</si>
  <si>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</si>
  <si>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</si>
  <si>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</si>
  <si>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</si>
  <si>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</si>
  <si>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</si>
  <si>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</si>
  <si>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</si>
  <si>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</si>
  <si>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</si>
  <si>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</si>
  <si>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</si>
  <si>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</si>
  <si>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</si>
  <si>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</si>
  <si>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</si>
  <si>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</si>
  <si>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</si>
  <si>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</si>
  <si>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</si>
  <si>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</si>
  <si>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</si>
  <si>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</si>
  <si>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</si>
  <si>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</si>
  <si>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</si>
  <si>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</si>
  <si>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</si>
  <si>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</si>
  <si>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</si>
  <si>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</si>
  <si>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</si>
  <si>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</si>
  <si>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</si>
  <si>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</si>
  <si>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</si>
  <si>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</si>
  <si>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</si>
  <si>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</si>
  <si>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</si>
  <si>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</si>
  <si>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</si>
  <si>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</si>
  <si>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</si>
  <si>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</si>
  <si>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</si>
  <si>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</si>
  <si>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</si>
  <si>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</si>
  <si>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</si>
  <si>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</si>
  <si>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</si>
  <si>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</si>
  <si>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</si>
  <si>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</si>
  <si>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</si>
  <si>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</si>
  <si>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</si>
  <si>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</si>
  <si>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</si>
  <si>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</si>
  <si>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</si>
  <si>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</si>
  <si>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</si>
  <si>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</si>
  <si>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</si>
  <si>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</si>
  <si>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</si>
  <si>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</si>
  <si>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</si>
  <si>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</si>
  <si>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</si>
  <si>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</si>
  <si>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</si>
  <si>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</si>
  <si>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</si>
  <si>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</si>
  <si>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</si>
  <si>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</si>
  <si>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</si>
  <si>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</si>
  <si>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</si>
  <si>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</si>
  <si>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</si>
  <si>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</si>
  <si>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</si>
  <si>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</si>
  <si>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</si>
  <si>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</si>
  <si>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</si>
  <si>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</si>
  <si>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</si>
  <si>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</si>
  <si>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</si>
  <si>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</si>
  <si>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</si>
  <si>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</si>
  <si>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</si>
  <si>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</si>
  <si>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</si>
  <si>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</si>
  <si>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</si>
  <si>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</si>
  <si>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</si>
  <si>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</si>
  <si>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</si>
  <si>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</si>
  <si>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</si>
  <si>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</si>
  <si>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</si>
  <si>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</si>
  <si>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</si>
  <si>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</si>
  <si>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</si>
  <si>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</si>
  <si>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</si>
  <si>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</si>
  <si>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</si>
  <si>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</si>
  <si>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LE_06_04_REC310</t>
  </si>
  <si>
    <t>Fotografía</t>
  </si>
  <si>
    <t>flores en primavera</t>
  </si>
  <si>
    <t>flechas en la carretera</t>
  </si>
  <si>
    <t>tormenta de arena</t>
  </si>
  <si>
    <t>paloma blanca</t>
  </si>
  <si>
    <t>cebra peatonal</t>
  </si>
  <si>
    <t>señal de hombre trabajando</t>
  </si>
  <si>
    <t>hombre con cara de sorpresa</t>
  </si>
  <si>
    <t>Ilustración</t>
  </si>
  <si>
    <t>señal de ayuda con las manos</t>
  </si>
  <si>
    <t>Quitar la palabra "help"</t>
  </si>
  <si>
    <t>manos con la palabra "bienvenido"</t>
  </si>
  <si>
    <t>emoticón coqueto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</si>
</sst>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250954114/stock-photo-woman-hand-sign-help-asl-american-sign-language.html?src=D1c8YD_NRhJJcvtjODxDeA-1-24"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137699225</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LE_06_04_REC310_IMG01n.png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LE_06_04_REC310_IMG01a.png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56885272</v>
      </c>
      <c r="C11" s="20" t="str">
        <f t="shared" si="0"/>
        <v>Recurso M5A</v>
      </c>
      <c r="D11" s="63" t="s">
        <v>190</v>
      </c>
      <c r="E11" s="63" t="s">
        <v>155</v>
      </c>
      <c r="F11" s="13" t="str">
        <f t="shared" ref="F11:F74" ca="1" si="4">IF(OR(B11&lt;&gt;"",J11&lt;&gt;""),CONCATENATE($C$7,"_",$A11,IF($G$4="Cuaderno de Estudio","_small",CONCATENATE(IF(I11="","","n"),IF(LEFT($G$5,1)="F",".jpg",".png")))),"")</f>
        <v>LE_06_04_REC310_IMG02n.png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LE_06_04_REC310_IMG02a.png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109">
        <v>105706223</v>
      </c>
      <c r="C12" s="20" t="str">
        <f t="shared" si="0"/>
        <v>Recurso M5A</v>
      </c>
      <c r="D12" s="63" t="s">
        <v>190</v>
      </c>
      <c r="E12" s="63" t="s">
        <v>155</v>
      </c>
      <c r="F12" s="13" t="str">
        <f t="shared" ca="1" si="4"/>
        <v>LE_06_04_REC310_IMG03n.png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LE_06_04_REC310_IMG03a.png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IMG04</v>
      </c>
      <c r="B13" s="109">
        <v>187531022</v>
      </c>
      <c r="C13" s="20" t="str">
        <f t="shared" si="0"/>
        <v>Recurso M5A</v>
      </c>
      <c r="D13" s="63" t="s">
        <v>190</v>
      </c>
      <c r="E13" s="63" t="s">
        <v>155</v>
      </c>
      <c r="F13" s="13" t="str">
        <f t="shared" ca="1" si="4"/>
        <v>LE_06_04_REC310_IMG04n.png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LE_06_04_REC310_IMG04a.png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IMG05</v>
      </c>
      <c r="B14" s="109">
        <v>284409524</v>
      </c>
      <c r="C14" s="20" t="str">
        <f t="shared" si="0"/>
        <v>Recurso M5A</v>
      </c>
      <c r="D14" s="63" t="s">
        <v>190</v>
      </c>
      <c r="E14" s="63" t="s">
        <v>155</v>
      </c>
      <c r="F14" s="13" t="str">
        <f t="shared" ca="1" si="4"/>
        <v>LE_06_04_REC310_IMG05n.png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LE_06_04_REC310_IMG05a.png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x14ac:dyDescent="0.25">
      <c r="A15" s="12" t="str">
        <f t="shared" si="3"/>
        <v>IMG06</v>
      </c>
      <c r="B15" s="109">
        <v>218765182</v>
      </c>
      <c r="C15" s="20" t="str">
        <f t="shared" si="0"/>
        <v>Recurso M5A</v>
      </c>
      <c r="D15" s="63" t="s">
        <v>190</v>
      </c>
      <c r="E15" s="63" t="s">
        <v>155</v>
      </c>
      <c r="F15" s="13" t="str">
        <f t="shared" ca="1" si="4"/>
        <v>LE_06_04_REC310_IMG06n.png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LE_06_04_REC310_IMG06a.png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4.25" x14ac:dyDescent="0.3">
      <c r="A16" s="12" t="str">
        <f t="shared" si="3"/>
        <v>IMG07</v>
      </c>
      <c r="B16" s="109">
        <v>125741561</v>
      </c>
      <c r="C16" s="20" t="str">
        <f t="shared" si="0"/>
        <v>Recurso M5A</v>
      </c>
      <c r="D16" s="63" t="s">
        <v>190</v>
      </c>
      <c r="E16" s="63" t="s">
        <v>155</v>
      </c>
      <c r="F16" s="13" t="str">
        <f t="shared" ca="1" si="4"/>
        <v>LE_06_04_REC310_IMG07n.png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LE_06_04_REC310_IMG07a.png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ht="15.75" x14ac:dyDescent="0.25">
      <c r="A17" s="12" t="str">
        <f t="shared" si="3"/>
        <v>IMG08</v>
      </c>
      <c r="B17" s="110">
        <v>250954114</v>
      </c>
      <c r="C17" s="20" t="str">
        <f t="shared" si="0"/>
        <v>Recurso M5A</v>
      </c>
      <c r="D17" s="63" t="s">
        <v>198</v>
      </c>
      <c r="E17" s="63" t="s">
        <v>155</v>
      </c>
      <c r="F17" s="13" t="str">
        <f t="shared" ca="1" si="4"/>
        <v>LE_06_04_REC310_IMG08n.png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LE_06_04_REC310_IMG08a.png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199</v>
      </c>
      <c r="K17" s="66" t="s">
        <v>200</v>
      </c>
      <c r="O17" s="2" t="str">
        <f>'Definición técnica de imagenes'!A27</f>
        <v>F7B</v>
      </c>
    </row>
    <row r="18" spans="1:15" s="11" customFormat="1" x14ac:dyDescent="0.25">
      <c r="A18" s="12" t="str">
        <f t="shared" si="3"/>
        <v>IMG09</v>
      </c>
      <c r="B18" s="109">
        <v>189828818</v>
      </c>
      <c r="C18" s="20" t="str">
        <f t="shared" si="0"/>
        <v>Recurso M5A</v>
      </c>
      <c r="D18" s="63" t="s">
        <v>190</v>
      </c>
      <c r="E18" s="63" t="s">
        <v>155</v>
      </c>
      <c r="F18" s="13" t="str">
        <f t="shared" ca="1" si="4"/>
        <v>LE_06_04_REC310_IMG09n.png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LE_06_04_REC310_IMG09a.png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201</v>
      </c>
      <c r="K18" s="66"/>
      <c r="O18" s="2" t="str">
        <f>'Definición técnica de imagenes'!A30</f>
        <v>F8</v>
      </c>
    </row>
    <row r="19" spans="1:15" s="11" customFormat="1" ht="14.25" x14ac:dyDescent="0.3">
      <c r="A19" s="12" t="str">
        <f t="shared" ref="A19:A50" si="6">IF(OR(B19&lt;&gt;"",J19&lt;&gt;""),CONCATENATE(LEFT(A18,3),IF(MID(A18,4,2)+1&lt;10,CONCATENATE("0",MID(A18,4,2)+1),MID(A18,4,2)+1)),"")</f>
        <v>IMG10</v>
      </c>
      <c r="B19" s="109">
        <v>311789105</v>
      </c>
      <c r="C19" s="20" t="str">
        <f t="shared" si="0"/>
        <v>Recurso M5A</v>
      </c>
      <c r="D19" s="63" t="s">
        <v>190</v>
      </c>
      <c r="E19" s="63" t="s">
        <v>155</v>
      </c>
      <c r="F19" s="13" t="str">
        <f t="shared" ca="1" si="4"/>
        <v>LE_06_04_REC310_IMG10n.png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LE_06_04_REC310_IMG10a.png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202</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7" r:id="rId1" display="http://www.shutterstock.com/pic-250954114/stock-photo-woman-hand-sign-help-asl-american-sign-language.html?src=D1c8YD_NRhJJcvtjODxDeA-1-24"/>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2016-01-28T07:28:56Z</dcterms:modified>
</cp:coreProperties>
</file>